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e\Documents\SGSC 2015\2015 Tournaments\Green Valley\"/>
    </mc:Choice>
  </mc:AlternateContent>
  <bookViews>
    <workbookView xWindow="0" yWindow="0" windowWidth="16800" windowHeight="7670"/>
  </bookViews>
  <sheets>
    <sheet name="Sheet1" sheetId="1" r:id="rId1"/>
  </sheets>
  <definedNames>
    <definedName name="_xlnm.Print_Area" localSheetId="0">Sheet1!$A$1:$AJ$75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X32" i="1" l="1"/>
  <c r="X40" i="1"/>
  <c r="X33" i="1"/>
  <c r="X35" i="1"/>
  <c r="X12" i="1"/>
  <c r="X27" i="1"/>
  <c r="F61" i="1"/>
  <c r="F53" i="1"/>
  <c r="F20" i="1"/>
  <c r="F40" i="1"/>
  <c r="F32" i="1"/>
  <c r="F21" i="1"/>
  <c r="F38" i="1"/>
  <c r="F27" i="1"/>
  <c r="F17" i="1"/>
  <c r="F12" i="1"/>
  <c r="W22" i="1" l="1"/>
  <c r="X22" i="1" s="1"/>
  <c r="W47" i="1" l="1"/>
  <c r="X47" i="1" s="1"/>
  <c r="W44" i="1" l="1"/>
  <c r="X44" i="1" s="1"/>
  <c r="W11" i="1"/>
  <c r="X11" i="1" s="1"/>
  <c r="W14" i="1"/>
  <c r="X14" i="1" s="1"/>
  <c r="W18" i="1"/>
  <c r="X18" i="1" s="1"/>
  <c r="W19" i="1"/>
  <c r="X19" i="1" s="1"/>
  <c r="W10" i="1"/>
  <c r="X10" i="1" s="1"/>
  <c r="E30" i="1" l="1"/>
  <c r="F30" i="1" s="1"/>
  <c r="W42" i="1"/>
  <c r="X42" i="1" s="1"/>
  <c r="E57" i="1"/>
  <c r="F57" i="1" s="1"/>
  <c r="E15" i="1"/>
  <c r="F15" i="1" s="1"/>
  <c r="W48" i="1"/>
  <c r="X48" i="1" s="1"/>
  <c r="E46" i="1"/>
  <c r="F46" i="1" s="1"/>
  <c r="W72" i="1"/>
  <c r="W16" i="1"/>
  <c r="X16" i="1" s="1"/>
  <c r="E50" i="1"/>
  <c r="F50" i="1" s="1"/>
  <c r="W65" i="1"/>
  <c r="X65" i="1" s="1"/>
  <c r="W62" i="1"/>
  <c r="X62" i="1" s="1"/>
  <c r="E29" i="1"/>
  <c r="F29" i="1" s="1"/>
  <c r="E10" i="1"/>
  <c r="F10" i="1" s="1"/>
  <c r="E23" i="1"/>
  <c r="F23" i="1" s="1"/>
  <c r="E25" i="1"/>
  <c r="F25" i="1" s="1"/>
  <c r="W45" i="1"/>
  <c r="X45" i="1" s="1"/>
  <c r="W31" i="1"/>
  <c r="X31" i="1" s="1"/>
  <c r="W23" i="1"/>
  <c r="X23" i="1" s="1"/>
  <c r="W67" i="1"/>
  <c r="X67" i="1" s="1"/>
  <c r="E16" i="1"/>
  <c r="F16" i="1" s="1"/>
  <c r="W20" i="1"/>
  <c r="X20" i="1" s="1"/>
  <c r="E56" i="1"/>
  <c r="F56" i="1" s="1"/>
  <c r="W9" i="1"/>
  <c r="X9" i="1" s="1"/>
  <c r="E39" i="1"/>
  <c r="F39" i="1" s="1"/>
  <c r="W61" i="1"/>
  <c r="X61" i="1" s="1"/>
  <c r="W58" i="1"/>
  <c r="X58" i="1" s="1"/>
  <c r="W56" i="1"/>
  <c r="X56" i="1" s="1"/>
  <c r="W63" i="1"/>
  <c r="X63" i="1" s="1"/>
  <c r="E49" i="1"/>
  <c r="F49" i="1" s="1"/>
  <c r="W21" i="1"/>
  <c r="X21" i="1" s="1"/>
  <c r="W70" i="1"/>
  <c r="X70" i="1" s="1"/>
  <c r="E58" i="1"/>
  <c r="F58" i="1" s="1"/>
  <c r="E34" i="1"/>
  <c r="F34" i="1" s="1"/>
  <c r="E19" i="1"/>
  <c r="F19" i="1" s="1"/>
  <c r="W13" i="1"/>
  <c r="X13" i="1" s="1"/>
  <c r="W38" i="1"/>
  <c r="X38" i="1" s="1"/>
  <c r="W36" i="1"/>
  <c r="X36" i="1" s="1"/>
  <c r="W15" i="1"/>
  <c r="X15" i="1" s="1"/>
  <c r="E9" i="1"/>
  <c r="F9" i="1" s="1"/>
  <c r="W17" i="1"/>
  <c r="X17" i="1" s="1"/>
  <c r="W39" i="1"/>
  <c r="X39" i="1" s="1"/>
  <c r="E51" i="1"/>
  <c r="F51" i="1" s="1"/>
  <c r="E59" i="1"/>
  <c r="F59" i="1" s="1"/>
  <c r="W59" i="1"/>
  <c r="X59" i="1" s="1"/>
  <c r="W55" i="1"/>
  <c r="X55" i="1" s="1"/>
  <c r="E33" i="1"/>
  <c r="F33" i="1" s="1"/>
  <c r="E28" i="1"/>
  <c r="F28" i="1" s="1"/>
  <c r="W64" i="1"/>
  <c r="X64" i="1" s="1"/>
  <c r="W53" i="1"/>
  <c r="X53" i="1" s="1"/>
  <c r="W71" i="1"/>
  <c r="W43" i="1"/>
  <c r="X43" i="1" s="1"/>
  <c r="W69" i="1"/>
  <c r="X69" i="1" s="1"/>
  <c r="W52" i="1"/>
  <c r="X52" i="1" s="1"/>
  <c r="E31" i="1"/>
  <c r="F31" i="1" s="1"/>
  <c r="E35" i="1"/>
  <c r="F35" i="1" s="1"/>
  <c r="W41" i="1"/>
  <c r="X41" i="1" s="1"/>
  <c r="E54" i="1"/>
  <c r="F54" i="1" s="1"/>
  <c r="E43" i="1"/>
  <c r="F43" i="1" s="1"/>
  <c r="W25" i="1"/>
  <c r="X25" i="1" s="1"/>
  <c r="W26" i="1"/>
  <c r="X26" i="1" s="1"/>
  <c r="W66" i="1"/>
  <c r="X66" i="1" s="1"/>
  <c r="E11" i="1"/>
  <c r="F11" i="1" s="1"/>
  <c r="E13" i="1"/>
  <c r="F13" i="1" s="1"/>
  <c r="E47" i="1"/>
  <c r="F47" i="1" s="1"/>
  <c r="E37" i="1"/>
  <c r="F37" i="1" s="1"/>
  <c r="W49" i="1"/>
  <c r="E14" i="1"/>
  <c r="F14" i="1" s="1"/>
  <c r="W37" i="1"/>
  <c r="X37" i="1" s="1"/>
  <c r="E36" i="1"/>
  <c r="F36" i="1" s="1"/>
  <c r="W24" i="1"/>
  <c r="X24" i="1" s="1"/>
  <c r="W34" i="1"/>
  <c r="X34" i="1" s="1"/>
  <c r="E55" i="1"/>
  <c r="F55" i="1" s="1"/>
  <c r="E48" i="1"/>
  <c r="F48" i="1" s="1"/>
  <c r="E62" i="1"/>
  <c r="F62" i="1" s="1"/>
  <c r="E52" i="1"/>
  <c r="F52" i="1" s="1"/>
  <c r="E45" i="1"/>
  <c r="F45" i="1" s="1"/>
  <c r="E26" i="1"/>
  <c r="F26" i="1" s="1"/>
  <c r="W60" i="1"/>
  <c r="X60" i="1" s="1"/>
  <c r="W46" i="1"/>
  <c r="X46" i="1" s="1"/>
  <c r="E63" i="1"/>
  <c r="F63" i="1" s="1"/>
  <c r="E44" i="1"/>
  <c r="F44" i="1" s="1"/>
  <c r="E22" i="1"/>
  <c r="F22" i="1" s="1"/>
  <c r="E60" i="1"/>
  <c r="F60" i="1" s="1"/>
  <c r="W57" i="1"/>
  <c r="X57" i="1" s="1"/>
  <c r="E24" i="1"/>
  <c r="F24" i="1" s="1"/>
  <c r="W68" i="1"/>
  <c r="X68" i="1" s="1"/>
</calcChain>
</file>

<file path=xl/sharedStrings.xml><?xml version="1.0" encoding="utf-8"?>
<sst xmlns="http://schemas.openxmlformats.org/spreadsheetml/2006/main" count="900" uniqueCount="576">
  <si>
    <t>McCall, Jack</t>
  </si>
  <si>
    <t>jack.mccall44@gmail.com</t>
  </si>
  <si>
    <t>201 Hidden Hills Dr.</t>
  </si>
  <si>
    <t>Greenville</t>
  </si>
  <si>
    <t>SC</t>
  </si>
  <si>
    <t>29605</t>
  </si>
  <si>
    <t>(864) 270-0361</t>
  </si>
  <si>
    <t>Greenville CC</t>
  </si>
  <si>
    <t>Freeman, Rick</t>
  </si>
  <si>
    <t>rfreemansfa@gmail.com</t>
  </si>
  <si>
    <t>23 Norman Place</t>
  </si>
  <si>
    <t>29615</t>
  </si>
  <si>
    <t>(864) 213-5424</t>
  </si>
  <si>
    <t>Thornblade Club</t>
  </si>
  <si>
    <t>Faris, Andy</t>
  </si>
  <si>
    <t>ss</t>
  </si>
  <si>
    <t>andypfaris@aol.com</t>
  </si>
  <si>
    <t>1245 Shull Island Rd.</t>
  </si>
  <si>
    <t>Gilbert</t>
  </si>
  <si>
    <t>29054</t>
  </si>
  <si>
    <t>(803) 233-6605</t>
  </si>
  <si>
    <t>Ponderosa CC</t>
  </si>
  <si>
    <t>Redfearn, Joe</t>
  </si>
  <si>
    <t>redfearn0861@truvista.net</t>
  </si>
  <si>
    <t>6 Tupelo Place</t>
  </si>
  <si>
    <t>Camden</t>
  </si>
  <si>
    <t>29020</t>
  </si>
  <si>
    <t>(803) 432-0861</t>
  </si>
  <si>
    <t>Camden CC</t>
  </si>
  <si>
    <t>Alverson, Lanny</t>
  </si>
  <si>
    <t>clannyalverson@gmail.com</t>
  </si>
  <si>
    <t>200 Woodbridge Way</t>
  </si>
  <si>
    <t>Simpsonville</t>
  </si>
  <si>
    <t>29681</t>
  </si>
  <si>
    <t>(864) 325-0612</t>
  </si>
  <si>
    <t>Holly Tree CC</t>
  </si>
  <si>
    <t>Heins, John</t>
  </si>
  <si>
    <t>Brooking, Hurley</t>
  </si>
  <si>
    <t>SS</t>
  </si>
  <si>
    <t>brookingh@gmail.com</t>
  </si>
  <si>
    <t>2213 Driftwood Ave</t>
  </si>
  <si>
    <t>Florence</t>
  </si>
  <si>
    <t>29501</t>
  </si>
  <si>
    <t>(843) 319-4143</t>
  </si>
  <si>
    <t>The Palms Course</t>
  </si>
  <si>
    <t>O'Shaughnessey, Dan</t>
  </si>
  <si>
    <t>dto1946@aol.com</t>
  </si>
  <si>
    <t>18 Middlewick Ct.</t>
  </si>
  <si>
    <t>(864) 228-8678</t>
  </si>
  <si>
    <t>Paolucci, Jim</t>
  </si>
  <si>
    <t>jim.paolucci@dixiechopper.com</t>
  </si>
  <si>
    <t>1970 Tanager Dr</t>
  </si>
  <si>
    <t>843-319-0521</t>
  </si>
  <si>
    <t>Traces Golf Club</t>
  </si>
  <si>
    <t>Grindley, John</t>
  </si>
  <si>
    <t>jsgrindley23@gmail.com</t>
  </si>
  <si>
    <t>627 Timberlake Drive</t>
  </si>
  <si>
    <t>Chapin</t>
  </si>
  <si>
    <t>29036</t>
  </si>
  <si>
    <t>(803) 345-6044</t>
  </si>
  <si>
    <t>Timberlake CC</t>
  </si>
  <si>
    <t>Spartanburg</t>
  </si>
  <si>
    <t>29307</t>
  </si>
  <si>
    <t>Three Pines CC</t>
  </si>
  <si>
    <t>wconstab949@yahoo.com</t>
  </si>
  <si>
    <t>520 Nautical Way</t>
  </si>
  <si>
    <t>Greenwood</t>
  </si>
  <si>
    <t>29649</t>
  </si>
  <si>
    <t>(361) 834-1943</t>
  </si>
  <si>
    <t>Hunters Creek</t>
  </si>
  <si>
    <t>Shealy, Wyman</t>
  </si>
  <si>
    <t>510 W. Church St.</t>
  </si>
  <si>
    <t>29138</t>
  </si>
  <si>
    <t>(864) 445-2829</t>
  </si>
  <si>
    <t>Persimmon Hill</t>
  </si>
  <si>
    <t>Welsh, Mike</t>
  </si>
  <si>
    <t>mwelsh@sc.rr.com</t>
  </si>
  <si>
    <t>3910 Westbrook Dr</t>
  </si>
  <si>
    <t>(843) 629-1017</t>
  </si>
  <si>
    <t>Mahaffey, Randy</t>
  </si>
  <si>
    <t>mahaffey124@att.net</t>
  </si>
  <si>
    <t>124 Romaine Drive</t>
  </si>
  <si>
    <t>(864) 583-3932</t>
  </si>
  <si>
    <t>CC of Spartanburg</t>
  </si>
  <si>
    <t>McGrath, Bob</t>
  </si>
  <si>
    <t>bbmcg4@yahoo.com</t>
  </si>
  <si>
    <t>15 Kimbrorough Street</t>
  </si>
  <si>
    <t>29607</t>
  </si>
  <si>
    <t>(952)452-6477</t>
  </si>
  <si>
    <t>Furman</t>
  </si>
  <si>
    <t>Greenwood CC</t>
  </si>
  <si>
    <t>Barker, Larry</t>
  </si>
  <si>
    <t>lbarker@lander.edu</t>
  </si>
  <si>
    <t>121 Kings Grant Lane</t>
  </si>
  <si>
    <t>(864) 227-9876</t>
  </si>
  <si>
    <t>Herlong, Frank</t>
  </si>
  <si>
    <t>bonasales@embarqmail.com</t>
  </si>
  <si>
    <t>P.O. Box 357</t>
  </si>
  <si>
    <t>864-445-8752</t>
  </si>
  <si>
    <t>Calore, John</t>
  </si>
  <si>
    <t>jcalore@sc.rr.com</t>
  </si>
  <si>
    <t>529 Shadow Brook Dr.</t>
  </si>
  <si>
    <t>Columbia</t>
  </si>
  <si>
    <t>29210</t>
  </si>
  <si>
    <t>(803) 798-0876</t>
  </si>
  <si>
    <t>Mid Carolina CC</t>
  </si>
  <si>
    <t>Halliday, Ed</t>
  </si>
  <si>
    <t>dochalliday3@sc.rr.com</t>
  </si>
  <si>
    <t>206 Lake Vista Dr.</t>
  </si>
  <si>
    <t>(803) 917-9192</t>
  </si>
  <si>
    <t>Goldthwaite, Rick</t>
  </si>
  <si>
    <t>rickgoldthwaite@hotmail.com</t>
  </si>
  <si>
    <t>16 Golf Green Lane</t>
  </si>
  <si>
    <t>Salem</t>
  </si>
  <si>
    <t>29676</t>
  </si>
  <si>
    <t>(864) 944-6081</t>
  </si>
  <si>
    <t>Keowee Key</t>
  </si>
  <si>
    <t>Warren, Tommy</t>
  </si>
  <si>
    <t>tommarwarren@bellsouth.net</t>
  </si>
  <si>
    <t>346 Smallwood Dr.</t>
  </si>
  <si>
    <t>(803) 932-4344</t>
  </si>
  <si>
    <t>papope717@gmail.com</t>
  </si>
  <si>
    <t>717 Pine Springs Rd.</t>
  </si>
  <si>
    <t>(803) 772-3655</t>
  </si>
  <si>
    <t>Aughtry, Barry</t>
  </si>
  <si>
    <t>barryaughtry@gmail.com</t>
  </si>
  <si>
    <t>103 Holly Tree Lane</t>
  </si>
  <si>
    <t>(864) 963-1617</t>
  </si>
  <si>
    <t>Douglass, Charles</t>
  </si>
  <si>
    <t>charmar2@msn.com</t>
  </si>
  <si>
    <t>102 S. Warwick Rd.</t>
  </si>
  <si>
    <t>29617</t>
  </si>
  <si>
    <t>(864) 246-0620</t>
  </si>
  <si>
    <t>Furman GC</t>
  </si>
  <si>
    <t>Bullis, Brian</t>
  </si>
  <si>
    <t>pattib1@windstream.net</t>
  </si>
  <si>
    <t>127 Scenic Lane</t>
  </si>
  <si>
    <t>Landrum</t>
  </si>
  <si>
    <t>29356</t>
  </si>
  <si>
    <t>(864) 576-5433</t>
  </si>
  <si>
    <t>Muldrow, Eddie</t>
  </si>
  <si>
    <t>eddie@themuldrows.com</t>
  </si>
  <si>
    <t>133 Harding Street</t>
  </si>
  <si>
    <t>(803) 345-1846</t>
  </si>
  <si>
    <t>Crumpton, Sid</t>
  </si>
  <si>
    <t>Crump10@gmail.com</t>
  </si>
  <si>
    <t>277 Mariners Pointe</t>
  </si>
  <si>
    <t>Prosperity</t>
  </si>
  <si>
    <t>29127</t>
  </si>
  <si>
    <t>(803) 364-4841</t>
  </si>
  <si>
    <t>CC of Newberry</t>
  </si>
  <si>
    <t>Walter, Jack</t>
  </si>
  <si>
    <t>jacklynnew@gmail.com</t>
  </si>
  <si>
    <t>1127 Edwards Rd.</t>
  </si>
  <si>
    <t>(864) 244-0966</t>
  </si>
  <si>
    <t>Green Valley CC</t>
  </si>
  <si>
    <t>Hocking, Scott</t>
  </si>
  <si>
    <t>shocking1521@charter.net</t>
  </si>
  <si>
    <t>307 Crandon Drive</t>
  </si>
  <si>
    <t>(864) 244-8826</t>
  </si>
  <si>
    <t>Wilson, Cecil</t>
  </si>
  <si>
    <t>201 Spring Hill Dr.</t>
  </si>
  <si>
    <t>(864) 963-3144</t>
  </si>
  <si>
    <t>Hamrick, Cleve</t>
  </si>
  <si>
    <t>Charles.Hamrick@duke-energy.com</t>
  </si>
  <si>
    <t>171 Green Park Dr.</t>
  </si>
  <si>
    <t>Gaffney</t>
  </si>
  <si>
    <t>29341</t>
  </si>
  <si>
    <t>(864) 489-7441</t>
  </si>
  <si>
    <t>Cherokee National Club</t>
  </si>
  <si>
    <t>Tate, Wayne</t>
  </si>
  <si>
    <t>2144 New Bruce Rd</t>
  </si>
  <si>
    <t>Greer</t>
  </si>
  <si>
    <t>29651</t>
  </si>
  <si>
    <t>(864) 895-3290</t>
  </si>
  <si>
    <t>Givens, Peck</t>
  </si>
  <si>
    <t>peckgivens@charter.net</t>
  </si>
  <si>
    <t>201 Long Point Way</t>
  </si>
  <si>
    <t>(864) 297-6785</t>
  </si>
  <si>
    <t>Stolic, Paul</t>
  </si>
  <si>
    <t>pstolic@aol.com</t>
  </si>
  <si>
    <t>719 Brixton Circle</t>
  </si>
  <si>
    <t>(864) 288-6881</t>
  </si>
  <si>
    <t>Johnston, Greg</t>
  </si>
  <si>
    <t>g.johnston63@icloud.com</t>
  </si>
  <si>
    <t>307 Bostwick Ridge</t>
  </si>
  <si>
    <t>29229</t>
  </si>
  <si>
    <t>(803) 414-1930</t>
  </si>
  <si>
    <t>The Members Club</t>
  </si>
  <si>
    <t>Matera, Jay</t>
  </si>
  <si>
    <t>rose7774@aol.com</t>
  </si>
  <si>
    <t>2240 Bee Ridge Rd.</t>
  </si>
  <si>
    <t>29223</t>
  </si>
  <si>
    <t>(803) 419-8416</t>
  </si>
  <si>
    <t>Spring Valley CC</t>
  </si>
  <si>
    <t>Reilly, Mike</t>
  </si>
  <si>
    <t>reillymike@hotmail.com</t>
  </si>
  <si>
    <t>3006 Japonica Lane</t>
  </si>
  <si>
    <t>(843) 661-0854</t>
  </si>
  <si>
    <t>Pardue, Jerry</t>
  </si>
  <si>
    <t>hoobie@heathsprings.net</t>
  </si>
  <si>
    <t>353 Rowland Ave</t>
  </si>
  <si>
    <t>29058</t>
  </si>
  <si>
    <t>(803)273-9567</t>
  </si>
  <si>
    <t>Kershaw GC</t>
  </si>
  <si>
    <t>Burnett, Paul</t>
  </si>
  <si>
    <t>paburnettjr@gmail.com</t>
  </si>
  <si>
    <t>1126 Edisto Dr.</t>
  </si>
  <si>
    <t>29302</t>
  </si>
  <si>
    <t>(864) 585-4426</t>
  </si>
  <si>
    <t>Winkler, Ed</t>
  </si>
  <si>
    <t>winkofsc@bellsouth.net</t>
  </si>
  <si>
    <t>600 Villaggio Dr.</t>
  </si>
  <si>
    <t>29609</t>
  </si>
  <si>
    <t>(864) 238-7050</t>
  </si>
  <si>
    <t>Dempsey, A.G.</t>
  </si>
  <si>
    <t>dempag@bellsouth.net</t>
  </si>
  <si>
    <t>417 Brook Glenn Road</t>
  </si>
  <si>
    <t>29687</t>
  </si>
  <si>
    <t>(864) 244-9599</t>
  </si>
  <si>
    <t>Pebble Creek CC</t>
  </si>
  <si>
    <t>Davis, Vernon</t>
  </si>
  <si>
    <t>vdsr@yahoo.com</t>
  </si>
  <si>
    <t>1729 Johnson Marina Rd.</t>
  </si>
  <si>
    <t>(803) 781-5889</t>
  </si>
  <si>
    <t>Umoleale, Michael</t>
  </si>
  <si>
    <t>mumoleale@bellsouth.net</t>
  </si>
  <si>
    <t>114 Red Rome Court</t>
  </si>
  <si>
    <t>Simpsomville</t>
  </si>
  <si>
    <t>(864) 627-1499</t>
  </si>
  <si>
    <t>The Carolina CC</t>
  </si>
  <si>
    <t>Bishop, Joe</t>
  </si>
  <si>
    <t>jbb324@bellsouth.net</t>
  </si>
  <si>
    <t>324 Sorono Drive</t>
  </si>
  <si>
    <t>(864) 232-1303</t>
  </si>
  <si>
    <t>Furman Golf Course</t>
  </si>
  <si>
    <t>Mizuno, Ken</t>
  </si>
  <si>
    <t>Jordan, Willis</t>
  </si>
  <si>
    <t>w.jordon@windstream.net</t>
  </si>
  <si>
    <t>206 Hendrix St.</t>
  </si>
  <si>
    <t>Lexington</t>
  </si>
  <si>
    <t>29072</t>
  </si>
  <si>
    <t>8037948087</t>
  </si>
  <si>
    <t>Hidden Valley</t>
  </si>
  <si>
    <t>Steck, David M.</t>
  </si>
  <si>
    <t>davesteck@alpinesalesinc.com</t>
  </si>
  <si>
    <t>9650 Millfield Road</t>
  </si>
  <si>
    <t>(803) 238-3610</t>
  </si>
  <si>
    <t>Parnell, Bobby</t>
  </si>
  <si>
    <t>bobbyprnll@gmail.com</t>
  </si>
  <si>
    <t>PO Box 1501</t>
  </si>
  <si>
    <t>29021</t>
  </si>
  <si>
    <t>(803) 729-6988</t>
  </si>
  <si>
    <t>Novak, Walt</t>
  </si>
  <si>
    <t>teebox14@msn.com</t>
  </si>
  <si>
    <t>390 Pinehurst Drive</t>
  </si>
  <si>
    <t>29306</t>
  </si>
  <si>
    <t>(864) 542-1767</t>
  </si>
  <si>
    <t>Terlizzi, Frank</t>
  </si>
  <si>
    <t>Frank.m.terlizzi@sealedair.com</t>
  </si>
  <si>
    <t>119 Ricelan Dr.</t>
  </si>
  <si>
    <t>(864) 288-9124</t>
  </si>
  <si>
    <t>Liston, John</t>
  </si>
  <si>
    <t>jliston5295@charter.net</t>
  </si>
  <si>
    <t>620  Gum Springs Road</t>
  </si>
  <si>
    <t>(864) 895-5295</t>
  </si>
  <si>
    <t>Cherokee Valley CC</t>
  </si>
  <si>
    <t>Turner, Don</t>
  </si>
  <si>
    <t>deturner@charter.net</t>
  </si>
  <si>
    <t>143 Elm View Terrace</t>
  </si>
  <si>
    <t>(864) 579-9950</t>
  </si>
  <si>
    <t>Baker, Richard</t>
  </si>
  <si>
    <t>rebjb23@gmail.com</t>
  </si>
  <si>
    <t>23 Carolina Wren Trail</t>
  </si>
  <si>
    <t>29661</t>
  </si>
  <si>
    <t>(864) 836-6920</t>
  </si>
  <si>
    <t>Cliffs at Valley</t>
  </si>
  <si>
    <t>Glenn, James</t>
  </si>
  <si>
    <t>smokey.glenn@gmail.com</t>
  </si>
  <si>
    <t>232 Pheasant Way</t>
  </si>
  <si>
    <t>Fountain Inn</t>
  </si>
  <si>
    <t>29644</t>
  </si>
  <si>
    <t>8648628706</t>
  </si>
  <si>
    <t>Fox Run CC</t>
  </si>
  <si>
    <t>Milasnovich, Nick</t>
  </si>
  <si>
    <t>nmilas@earthlink.net</t>
  </si>
  <si>
    <t>118 Hill Trace Trail</t>
  </si>
  <si>
    <t>Irmo</t>
  </si>
  <si>
    <t>29063</t>
  </si>
  <si>
    <t>(803) 622-9254</t>
  </si>
  <si>
    <t>Hooks, Greg</t>
  </si>
  <si>
    <t>ghooks@uscupstate.edu</t>
  </si>
  <si>
    <t>1016 Oak Creek Drive</t>
  </si>
  <si>
    <t>(864) 266-3605</t>
  </si>
  <si>
    <t>Seidel, Bill</t>
  </si>
  <si>
    <t>wjs402@gmail.com</t>
  </si>
  <si>
    <t>2124 Bethel Road</t>
  </si>
  <si>
    <t>(864) 449-4501</t>
  </si>
  <si>
    <t>Burnett, Curtis</t>
  </si>
  <si>
    <t>scburnett0911@att.net</t>
  </si>
  <si>
    <t>102 Lakeland Ave.</t>
  </si>
  <si>
    <t>Moore</t>
  </si>
  <si>
    <t>29369</t>
  </si>
  <si>
    <t>(864) 415-8138</t>
  </si>
  <si>
    <t>Blackwell, Ted</t>
  </si>
  <si>
    <t>twblackwell@charter.net</t>
  </si>
  <si>
    <t>609 Amesbury Lane</t>
  </si>
  <si>
    <t>29301</t>
  </si>
  <si>
    <t>(864) 316-2622</t>
  </si>
  <si>
    <t>Gregory, Max</t>
  </si>
  <si>
    <t>maxpgregory@gmail.com</t>
  </si>
  <si>
    <t>124 Scarlett Dr.</t>
  </si>
  <si>
    <t>Duncan</t>
  </si>
  <si>
    <t>29334</t>
  </si>
  <si>
    <t>(864) 486-9423</t>
  </si>
  <si>
    <t>Musgrove Mill</t>
  </si>
  <si>
    <t>bbarlow1@sc.rr.com</t>
  </si>
  <si>
    <t>121 Beaver Ridge Drive</t>
  </si>
  <si>
    <t>Elgin</t>
  </si>
  <si>
    <t>29045</t>
  </si>
  <si>
    <t>(803) 834-4455</t>
  </si>
  <si>
    <t>Byers, Don</t>
  </si>
  <si>
    <t>dbyers@bellsouth.net</t>
  </si>
  <si>
    <t>1624 Old Hilton Rd.</t>
  </si>
  <si>
    <t>(803) 345-9966</t>
  </si>
  <si>
    <t>Weisberg, Charles</t>
  </si>
  <si>
    <t>chaz@reagan.com</t>
  </si>
  <si>
    <t>58 Mallet Hill Rd</t>
  </si>
  <si>
    <t>803-239-0286</t>
  </si>
  <si>
    <t>Welch, Tom</t>
  </si>
  <si>
    <t>thw0711@gmail.com</t>
  </si>
  <si>
    <t>304 Hammetts Glen Way</t>
  </si>
  <si>
    <t>29650</t>
  </si>
  <si>
    <t>(630) 258-1158</t>
  </si>
  <si>
    <t>Case, Rod</t>
  </si>
  <si>
    <t>rod@floralcase.com</t>
  </si>
  <si>
    <t>102 Woodcrest St.</t>
  </si>
  <si>
    <t>(864) 980-5835</t>
  </si>
  <si>
    <t>Ellis, Bob</t>
  </si>
  <si>
    <t>ff1361@att.net</t>
  </si>
  <si>
    <t>120 Abernathy Dr.</t>
  </si>
  <si>
    <t>(864) 489-7598</t>
  </si>
  <si>
    <t>Cherokee National GC</t>
  </si>
  <si>
    <t>Intermill, Ron</t>
  </si>
  <si>
    <t>rintermill@sc.rr.com</t>
  </si>
  <si>
    <t>301 Pinewood Cottage Ln.</t>
  </si>
  <si>
    <t>29016</t>
  </si>
  <si>
    <t>(803) 240-2989</t>
  </si>
  <si>
    <t>Columbia CC</t>
  </si>
  <si>
    <t>Gowdy Jr., Hal</t>
  </si>
  <si>
    <t>hwgneg@charter.net</t>
  </si>
  <si>
    <t>130 Fernbrook Circle</t>
  </si>
  <si>
    <t>(864) 585-2427</t>
  </si>
  <si>
    <t>Woodruff, Jerry</t>
  </si>
  <si>
    <t>jwwoodruff01@aol.com</t>
  </si>
  <si>
    <t>PO Box 8751</t>
  </si>
  <si>
    <t>29604</t>
  </si>
  <si>
    <t>864-242-4439</t>
  </si>
  <si>
    <t>Altenberg, Al</t>
  </si>
  <si>
    <t>altenbergsc@yahoo.com</t>
  </si>
  <si>
    <t>373 Porth Circle</t>
  </si>
  <si>
    <t>(803) 359-6940</t>
  </si>
  <si>
    <t>Pirovitz, Philip</t>
  </si>
  <si>
    <t>mandsar@charter.net</t>
  </si>
  <si>
    <t>117 Stonebridge Dr.</t>
  </si>
  <si>
    <t>(864) 297-7669</t>
  </si>
  <si>
    <t>Manikowski, Paul</t>
  </si>
  <si>
    <t>manski53@bellsouth.net</t>
  </si>
  <si>
    <t>24 Brockmore Dr.</t>
  </si>
  <si>
    <t>(864) 263-7904</t>
  </si>
  <si>
    <t>Furman Golf Club</t>
  </si>
  <si>
    <t>Young, John</t>
  </si>
  <si>
    <t>flyfishone@gmail.com</t>
  </si>
  <si>
    <t>202 Father Hugo Dr</t>
  </si>
  <si>
    <t>(864) 630-8644</t>
  </si>
  <si>
    <t>Barber, Charlie</t>
  </si>
  <si>
    <t>llewisfun@aol.com</t>
  </si>
  <si>
    <t>103 Camelot Dr.</t>
  </si>
  <si>
    <t>(864) 963-3833</t>
  </si>
  <si>
    <t>bill.rinkavage@att.net</t>
  </si>
  <si>
    <t>104 Spring Lake Loop</t>
  </si>
  <si>
    <t>8649679505</t>
  </si>
  <si>
    <t>Anderson, David</t>
  </si>
  <si>
    <t>avnsolutions@yahoo.com</t>
  </si>
  <si>
    <t>331 Ballentine Estates Rd</t>
  </si>
  <si>
    <t>(803) 781-6082</t>
  </si>
  <si>
    <t>Mid Caroliina CC</t>
  </si>
  <si>
    <t>Bouknight, Terry</t>
  </si>
  <si>
    <t>tbknight43@aol.com</t>
  </si>
  <si>
    <t>136 Lum Rd.</t>
  </si>
  <si>
    <t>(803) 331-5866</t>
  </si>
  <si>
    <t>Wiseman Jr, Jim</t>
  </si>
  <si>
    <t>drjamesew@bellsouth.net</t>
  </si>
  <si>
    <t>2239 State Park Rd.</t>
  </si>
  <si>
    <t>29129</t>
  </si>
  <si>
    <t>(803) 924-5313</t>
  </si>
  <si>
    <t>Ewart, Tom</t>
  </si>
  <si>
    <t>tewart66@gmail.com</t>
  </si>
  <si>
    <t>4235 SE 20th Place</t>
  </si>
  <si>
    <t>Cape Coral</t>
  </si>
  <si>
    <t>FL</t>
  </si>
  <si>
    <t>33904</t>
  </si>
  <si>
    <t>(803) 446-7221</t>
  </si>
  <si>
    <t>Rice, Doug</t>
  </si>
  <si>
    <t>drice1949@aol.com</t>
  </si>
  <si>
    <t>212 Tram Rd</t>
  </si>
  <si>
    <t>8035610682</t>
  </si>
  <si>
    <t>Swartout, Richard</t>
  </si>
  <si>
    <t>dswartout@earthlink.net</t>
  </si>
  <si>
    <t>416 Turkey Pointe Circle</t>
  </si>
  <si>
    <t>(803) 917-8406</t>
  </si>
  <si>
    <t>Mealey, Gene</t>
  </si>
  <si>
    <t>mealeyasndr@aol.com</t>
  </si>
  <si>
    <t>1018 Chantilly Lane</t>
  </si>
  <si>
    <t>29625</t>
  </si>
  <si>
    <t>(864) 226-7147</t>
  </si>
  <si>
    <t>Anderson CC</t>
  </si>
  <si>
    <t>Beckham, Jimmy Lee</t>
  </si>
  <si>
    <t>beckhamjl@comporium.net</t>
  </si>
  <si>
    <t>1993 Hickory Dr</t>
  </si>
  <si>
    <t>Lancaster</t>
  </si>
  <si>
    <t>29720</t>
  </si>
  <si>
    <t>(803) 286-9844</t>
  </si>
  <si>
    <t>Lancaster GC</t>
  </si>
  <si>
    <t>Bates, Dennis</t>
  </si>
  <si>
    <t>jbbates@charter.net</t>
  </si>
  <si>
    <t>104 South Pointe Ct.</t>
  </si>
  <si>
    <t>(864) 576-8753</t>
  </si>
  <si>
    <t>Donofrio, Bob</t>
  </si>
  <si>
    <t>rdonof3528@aol.com</t>
  </si>
  <si>
    <t>521 Bent Creek Lane</t>
  </si>
  <si>
    <t>(864) 582-7789</t>
  </si>
  <si>
    <t>Carolina CC</t>
  </si>
  <si>
    <t>McMurry, Joe E.</t>
  </si>
  <si>
    <t>gmijoe@bellsouth.net</t>
  </si>
  <si>
    <t>255 White Drive</t>
  </si>
  <si>
    <t>(864) 444-5919</t>
  </si>
  <si>
    <t>McMurry, B.J.</t>
  </si>
  <si>
    <t>BJMCMURRY22@ATT.NET</t>
  </si>
  <si>
    <t>3660 South Hwy 14</t>
  </si>
  <si>
    <t>(864) 297-9358</t>
  </si>
  <si>
    <t>Flanders, George</t>
  </si>
  <si>
    <t>gflan@comporium.net</t>
  </si>
  <si>
    <t>606 Rugby Road</t>
  </si>
  <si>
    <t>(803) 285-6754</t>
  </si>
  <si>
    <t>Lancaster GC; Camden CC</t>
  </si>
  <si>
    <t>Polgar, Ray</t>
  </si>
  <si>
    <t>jraymondpolgar@gmail.com</t>
  </si>
  <si>
    <t>120 Whixley Lane</t>
  </si>
  <si>
    <t>(864) 630-3562</t>
  </si>
  <si>
    <t>Burnett, Gordon</t>
  </si>
  <si>
    <t>rosyth@bellsouth.net</t>
  </si>
  <si>
    <t>27 Bartram Grove</t>
  </si>
  <si>
    <t>(864) 271-1264</t>
  </si>
  <si>
    <t>dondromm@hotmail.com</t>
  </si>
  <si>
    <t>15 Beason Farm Ln</t>
  </si>
  <si>
    <t>(864) 234-2847</t>
  </si>
  <si>
    <t>Steele Jr, Odell</t>
  </si>
  <si>
    <t>odell@steelesheatingandair.com</t>
  </si>
  <si>
    <t>PO Box 1107</t>
  </si>
  <si>
    <t>29721</t>
  </si>
  <si>
    <t>(803) 789-5451</t>
  </si>
  <si>
    <t>Chester GC</t>
  </si>
  <si>
    <t>Tunila, Gene</t>
  </si>
  <si>
    <t>eftdrt@bellsouth.net</t>
  </si>
  <si>
    <t>31 McCarrell Road</t>
  </si>
  <si>
    <t>Travelers Rest</t>
  </si>
  <si>
    <t>29690</t>
  </si>
  <si>
    <t>(864) 834-2960</t>
  </si>
  <si>
    <t>Kessler, Lloyd</t>
  </si>
  <si>
    <t>lekpgk@aol.com</t>
  </si>
  <si>
    <t>1 Stone Bridge Drive</t>
  </si>
  <si>
    <t>(864) 288-2047</t>
  </si>
  <si>
    <t>Derrick, Carl</t>
  </si>
  <si>
    <t>carlederrick@gmail.com</t>
  </si>
  <si>
    <t>123 Club Court</t>
  </si>
  <si>
    <t>8033459909</t>
  </si>
  <si>
    <t>Timberlake</t>
  </si>
  <si>
    <t>Baldree, Dennis</t>
  </si>
  <si>
    <t>dbald28@gmail.com</t>
  </si>
  <si>
    <t>312 Jockey Ct</t>
  </si>
  <si>
    <t>864-430-0002</t>
  </si>
  <si>
    <t>Fox Run</t>
  </si>
  <si>
    <t>Murray, Ron</t>
  </si>
  <si>
    <t>ronmurray647@gmail.com</t>
  </si>
  <si>
    <t>838 Inverness Circle</t>
  </si>
  <si>
    <t>419-351-5685</t>
  </si>
  <si>
    <t>Sheorn, Lee</t>
  </si>
  <si>
    <t>sheornk@truvista.net</t>
  </si>
  <si>
    <t>2103 Burns Lane</t>
  </si>
  <si>
    <t>(803) 425-4388</t>
  </si>
  <si>
    <t>Wolfe, Bob</t>
  </si>
  <si>
    <t>bobwolfesf@yahoo.com</t>
  </si>
  <si>
    <t>4842 Highlander Lane</t>
  </si>
  <si>
    <t>Hollywood</t>
  </si>
  <si>
    <t>29449</t>
  </si>
  <si>
    <t>(843) 852-0740</t>
  </si>
  <si>
    <t>Stono Ferry</t>
  </si>
  <si>
    <t>Hall, Charlie</t>
  </si>
  <si>
    <t>vkbhall@charter.net</t>
  </si>
  <si>
    <t>1300 Saluda Lake Rd.</t>
  </si>
  <si>
    <t>29611</t>
  </si>
  <si>
    <t>(864) 884-0291</t>
  </si>
  <si>
    <t>Rasmussen, Geoff</t>
  </si>
  <si>
    <t>gkrasmussen@gmail.com</t>
  </si>
  <si>
    <t>217 Pintail Lake Dr</t>
  </si>
  <si>
    <t>803-359-8838</t>
  </si>
  <si>
    <t>CC of Lexington</t>
  </si>
  <si>
    <t>Gendreau, Ron</t>
  </si>
  <si>
    <t>ronald.gendreau@gmail.com</t>
  </si>
  <si>
    <t>407 Fetterbush Road</t>
  </si>
  <si>
    <t>(803) 708-5134</t>
  </si>
  <si>
    <t>Algary, Bill</t>
  </si>
  <si>
    <t>b37algary@gmail.com</t>
  </si>
  <si>
    <t>20 Stonehaven Dr.</t>
  </si>
  <si>
    <t>(864) 288-6090</t>
  </si>
  <si>
    <t>Middendorf, Gene</t>
  </si>
  <si>
    <t>gbmiddendorf@bellsouth.net</t>
  </si>
  <si>
    <t>5 Lost Dog Court</t>
  </si>
  <si>
    <t>(803) 736-4641</t>
  </si>
  <si>
    <t>Davenport, Mike</t>
  </si>
  <si>
    <t>davenportmk@comcast.net</t>
  </si>
  <si>
    <t>112 Mariners Pointe Rd</t>
  </si>
  <si>
    <t>(803) 276-0648</t>
  </si>
  <si>
    <t>Folley, Jeff</t>
  </si>
  <si>
    <t>jfolley@sc.rr.com</t>
  </si>
  <si>
    <t>1525 Murraywood Drive</t>
  </si>
  <si>
    <t>29212</t>
  </si>
  <si>
    <t>(803) 781-0659</t>
  </si>
  <si>
    <t xml:space="preserve"> </t>
  </si>
  <si>
    <t>2015 GREEN VALLEY CC</t>
  </si>
  <si>
    <t>INDIVIDUAL STROKE PLAY TOURNAMENT</t>
  </si>
  <si>
    <t>MONDAY MAY 4, 2015</t>
  </si>
  <si>
    <t>10:00 SHOTGUN</t>
  </si>
  <si>
    <t>SENIOR FLIGHT ONE (21)</t>
  </si>
  <si>
    <t>Major, Joe</t>
  </si>
  <si>
    <t>Paris Mt CC</t>
  </si>
  <si>
    <t>Zix, Tom</t>
  </si>
  <si>
    <t>Pundt, GC</t>
  </si>
  <si>
    <t>Marshall, Bob</t>
  </si>
  <si>
    <t>Butler, Bill</t>
  </si>
  <si>
    <t>Sawyers, Jim</t>
  </si>
  <si>
    <t>SENIOR FLIGHT FOUR (22)</t>
  </si>
  <si>
    <t>Matthews, Ronnie</t>
  </si>
  <si>
    <t>Poole, M</t>
  </si>
  <si>
    <t>Russell, Frank</t>
  </si>
  <si>
    <t>SENIOR FLIGHT TWO (18)</t>
  </si>
  <si>
    <t>SENIOR FLIGHT THREE (19)</t>
  </si>
  <si>
    <t>Bowman, Gilbert</t>
  </si>
  <si>
    <t>SUPER SENIOR FLIGHT (31)</t>
  </si>
  <si>
    <t>Suber, Henry</t>
  </si>
  <si>
    <t>NAME</t>
  </si>
  <si>
    <t>GROSS</t>
  </si>
  <si>
    <t>H'CAP</t>
  </si>
  <si>
    <t>NET</t>
  </si>
  <si>
    <t>CITY</t>
  </si>
  <si>
    <t>CLUB</t>
  </si>
  <si>
    <t>DNP</t>
  </si>
  <si>
    <t>INDEX</t>
  </si>
  <si>
    <t>LOW GROSS</t>
  </si>
  <si>
    <t>LOW NET</t>
  </si>
  <si>
    <t>2ND LOW NET</t>
  </si>
  <si>
    <t>3rd LOW NET</t>
  </si>
  <si>
    <t>4th LOW NET</t>
  </si>
  <si>
    <t>5th LOW NET</t>
  </si>
  <si>
    <t>NC</t>
  </si>
  <si>
    <t>2nd LOW NET</t>
  </si>
  <si>
    <t>CLOSEST TO PINS</t>
  </si>
  <si>
    <t>#3     O'SHAUGHNSSEY</t>
  </si>
  <si>
    <t>#8     MATERA</t>
  </si>
  <si>
    <t>#14   MEALEY</t>
  </si>
  <si>
    <t>#17    SAWYERS</t>
  </si>
  <si>
    <t>LONG PUTTS</t>
  </si>
  <si>
    <t>#9      HOCKING</t>
  </si>
  <si>
    <t>#18    FREEMAN</t>
  </si>
  <si>
    <t xml:space="preserve">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</si>
</sst>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right"/>
    </xf>
    <xf numFmtId="0" fontId="6" fillId="0" borderId="0" xfId="0" applyFont="1"/>
    <xf numFmtId="0" fontId="7" fillId="2" borderId="0" xfId="0" applyFont="1" applyFill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burnettjr@gmail.com" TargetMode="External"/><Relationship Id="rId1" Type="http://schemas.openxmlformats.org/officeDocument/2006/relationships/hyperlink" Target="mailto:brooking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2"/>
  <sheetViews>
    <sheetView tabSelected="1" topLeftCell="A30" zoomScale="48" zoomScaleNormal="48" workbookViewId="0">
      <selection activeCell="AI64" sqref="AI64"/>
    </sheetView>
  </sheetViews>
  <sheetFormatPr defaultRowHeight="14.5" x14ac:dyDescent="0.35"/>
  <cols>
    <col min="1" max="1" width="18.54296875" customWidth="1"/>
    <col min="2" max="2" width="14.26953125" hidden="1" customWidth="1"/>
    <col min="3" max="3" width="13.1796875" customWidth="1"/>
    <col min="4" max="4" width="16.81640625" hidden="1" customWidth="1"/>
    <col min="6" max="6" width="11" customWidth="1"/>
    <col min="7" max="7" width="13.08984375" customWidth="1"/>
    <col min="8" max="8" width="0.1796875" customWidth="1"/>
    <col min="9" max="9" width="0.36328125" customWidth="1"/>
    <col min="10" max="10" width="0.1796875" customWidth="1"/>
    <col min="11" max="11" width="0.36328125" customWidth="1"/>
    <col min="12" max="12" width="0.1796875" hidden="1" customWidth="1"/>
    <col min="13" max="13" width="8.7265625" hidden="1" customWidth="1"/>
    <col min="14" max="14" width="29.90625" customWidth="1"/>
    <col min="19" max="19" width="20.08984375" customWidth="1"/>
    <col min="20" max="20" width="12" hidden="1" customWidth="1"/>
    <col min="21" max="21" width="9.90625" customWidth="1"/>
    <col min="22" max="22" width="0.36328125" customWidth="1"/>
    <col min="23" max="23" width="11.54296875" customWidth="1"/>
    <col min="24" max="24" width="9.453125" customWidth="1"/>
    <col min="25" max="25" width="0.1796875" hidden="1" customWidth="1"/>
    <col min="26" max="26" width="8.984375E-2" customWidth="1"/>
    <col min="27" max="27" width="0.54296875" hidden="1" customWidth="1"/>
    <col min="28" max="28" width="0.1796875" hidden="1" customWidth="1"/>
    <col min="29" max="29" width="0.54296875" hidden="1" customWidth="1"/>
    <col min="30" max="30" width="8.7265625" hidden="1" customWidth="1"/>
    <col min="31" max="31" width="0.54296875" hidden="1" customWidth="1"/>
    <col min="32" max="32" width="29.7265625" customWidth="1"/>
  </cols>
  <sheetData>
    <row r="1" spans="1:34" ht="18.5" x14ac:dyDescent="0.45">
      <c r="P1" s="3" t="s">
        <v>530</v>
      </c>
    </row>
    <row r="2" spans="1:34" ht="18.5" x14ac:dyDescent="0.45">
      <c r="P2" s="3" t="s">
        <v>531</v>
      </c>
    </row>
    <row r="3" spans="1:34" ht="18.5" x14ac:dyDescent="0.45">
      <c r="P3" s="3" t="s">
        <v>532</v>
      </c>
    </row>
    <row r="4" spans="1:34" ht="18.5" x14ac:dyDescent="0.45">
      <c r="P4" s="3" t="s">
        <v>533</v>
      </c>
    </row>
    <row r="5" spans="1:34" ht="18.5" x14ac:dyDescent="0.45">
      <c r="P5" s="3" t="s">
        <v>575</v>
      </c>
    </row>
    <row r="6" spans="1:34" ht="18.5" x14ac:dyDescent="0.45">
      <c r="J6" s="3"/>
    </row>
    <row r="7" spans="1:34" s="13" customFormat="1" ht="15.5" x14ac:dyDescent="0.35">
      <c r="A7" s="13" t="s">
        <v>551</v>
      </c>
      <c r="C7" s="13" t="s">
        <v>552</v>
      </c>
      <c r="D7" s="13" t="s">
        <v>558</v>
      </c>
      <c r="E7" s="13" t="s">
        <v>553</v>
      </c>
      <c r="F7" s="13" t="s">
        <v>554</v>
      </c>
      <c r="N7" s="13" t="s">
        <v>556</v>
      </c>
      <c r="S7" s="13" t="s">
        <v>551</v>
      </c>
      <c r="U7" s="13" t="s">
        <v>552</v>
      </c>
      <c r="W7" s="13" t="s">
        <v>553</v>
      </c>
      <c r="X7" s="13" t="s">
        <v>554</v>
      </c>
      <c r="AA7" s="13" t="s">
        <v>555</v>
      </c>
      <c r="AF7" s="13" t="s">
        <v>556</v>
      </c>
    </row>
    <row r="8" spans="1:34" ht="18.5" x14ac:dyDescent="0.45">
      <c r="G8" s="3" t="s">
        <v>549</v>
      </c>
      <c r="X8" s="3" t="s">
        <v>546</v>
      </c>
      <c r="Y8" s="3"/>
    </row>
    <row r="9" spans="1:34" x14ac:dyDescent="0.35">
      <c r="A9" s="4" t="s">
        <v>321</v>
      </c>
      <c r="B9" s="5">
        <v>47</v>
      </c>
      <c r="C9" s="5">
        <v>83</v>
      </c>
      <c r="D9" s="5">
        <v>18.2</v>
      </c>
      <c r="E9" s="5">
        <f>ROUND(D9*126/113,0)</f>
        <v>20</v>
      </c>
      <c r="F9" s="5">
        <f>SUM(C9-E9)</f>
        <v>63</v>
      </c>
      <c r="G9" s="5" t="s">
        <v>38</v>
      </c>
      <c r="H9" s="4" t="s">
        <v>322</v>
      </c>
      <c r="I9" s="4" t="s">
        <v>323</v>
      </c>
      <c r="J9" s="4" t="s">
        <v>4</v>
      </c>
      <c r="K9" s="4" t="s">
        <v>58</v>
      </c>
      <c r="L9" s="4" t="s">
        <v>324</v>
      </c>
      <c r="M9" s="6">
        <v>39814</v>
      </c>
      <c r="N9" s="4" t="s">
        <v>105</v>
      </c>
      <c r="O9" s="14" t="s">
        <v>559</v>
      </c>
      <c r="P9" s="14"/>
      <c r="Q9" s="4"/>
      <c r="R9" s="4"/>
      <c r="S9" s="4" t="s">
        <v>396</v>
      </c>
      <c r="T9" s="1">
        <v>28</v>
      </c>
      <c r="U9" s="1">
        <v>78</v>
      </c>
      <c r="V9" s="1">
        <v>10.9</v>
      </c>
      <c r="W9" s="1">
        <f>ROUND(V9*126/113,0)</f>
        <v>12</v>
      </c>
      <c r="X9" s="5">
        <f t="shared" ref="X9:X27" si="0">SUM(U9-W9)</f>
        <v>66</v>
      </c>
      <c r="Y9" t="s">
        <v>397</v>
      </c>
      <c r="Z9" t="s">
        <v>398</v>
      </c>
      <c r="AA9" t="s">
        <v>399</v>
      </c>
      <c r="AB9" t="s">
        <v>400</v>
      </c>
      <c r="AC9" t="s">
        <v>401</v>
      </c>
      <c r="AD9" t="s">
        <v>402</v>
      </c>
      <c r="AE9" s="2">
        <v>41275</v>
      </c>
      <c r="AF9" t="s">
        <v>188</v>
      </c>
      <c r="AG9" s="14" t="s">
        <v>559</v>
      </c>
      <c r="AH9" s="14"/>
    </row>
    <row r="10" spans="1:34" x14ac:dyDescent="0.35">
      <c r="A10" s="4" t="s">
        <v>446</v>
      </c>
      <c r="B10" s="5">
        <v>18</v>
      </c>
      <c r="C10" s="5">
        <v>79</v>
      </c>
      <c r="D10" s="5">
        <v>14.7</v>
      </c>
      <c r="E10" s="5">
        <f>ROUND(D10*126/113,0)</f>
        <v>16</v>
      </c>
      <c r="F10" s="5">
        <f>SUM(C10-E10)</f>
        <v>63</v>
      </c>
      <c r="G10" s="5" t="s">
        <v>38</v>
      </c>
      <c r="H10" s="4" t="s">
        <v>447</v>
      </c>
      <c r="I10" s="4" t="s">
        <v>448</v>
      </c>
      <c r="J10" s="4" t="s">
        <v>4</v>
      </c>
      <c r="K10" s="4" t="s">
        <v>87</v>
      </c>
      <c r="L10" s="4" t="s">
        <v>449</v>
      </c>
      <c r="M10" s="6">
        <v>39814</v>
      </c>
      <c r="N10" s="4" t="s">
        <v>283</v>
      </c>
      <c r="O10" s="14" t="s">
        <v>560</v>
      </c>
      <c r="P10" s="14"/>
      <c r="Q10" s="4"/>
      <c r="R10" s="4"/>
      <c r="S10" s="4" t="s">
        <v>248</v>
      </c>
      <c r="T10" s="1">
        <v>61</v>
      </c>
      <c r="U10" s="1">
        <v>80</v>
      </c>
      <c r="V10" s="1">
        <v>10.4</v>
      </c>
      <c r="W10" s="1">
        <f>ROUND(V10*126/113,0)</f>
        <v>12</v>
      </c>
      <c r="X10" s="5">
        <f t="shared" si="0"/>
        <v>68</v>
      </c>
      <c r="Y10" t="s">
        <v>249</v>
      </c>
      <c r="Z10" t="s">
        <v>250</v>
      </c>
      <c r="AA10" t="s">
        <v>25</v>
      </c>
      <c r="AB10" t="s">
        <v>4</v>
      </c>
      <c r="AC10" t="s">
        <v>251</v>
      </c>
      <c r="AD10" t="s">
        <v>252</v>
      </c>
      <c r="AE10" s="2">
        <v>41640</v>
      </c>
      <c r="AF10" t="s">
        <v>28</v>
      </c>
      <c r="AG10" s="14" t="s">
        <v>560</v>
      </c>
      <c r="AH10" s="14"/>
    </row>
    <row r="11" spans="1:34" x14ac:dyDescent="0.35">
      <c r="A11" s="4" t="s">
        <v>175</v>
      </c>
      <c r="B11" s="5">
        <v>77</v>
      </c>
      <c r="C11" s="5">
        <v>79</v>
      </c>
      <c r="D11" s="5">
        <v>13.3</v>
      </c>
      <c r="E11" s="5">
        <f>ROUND(D11*126/113,0)</f>
        <v>15</v>
      </c>
      <c r="F11" s="5">
        <f>SUM(C11-E11)</f>
        <v>64</v>
      </c>
      <c r="G11" s="5" t="s">
        <v>38</v>
      </c>
      <c r="H11" s="4" t="s">
        <v>176</v>
      </c>
      <c r="I11" s="4" t="s">
        <v>177</v>
      </c>
      <c r="J11" s="4" t="s">
        <v>4</v>
      </c>
      <c r="K11" s="4" t="s">
        <v>33</v>
      </c>
      <c r="L11" s="4" t="s">
        <v>178</v>
      </c>
      <c r="M11" s="6">
        <v>36526</v>
      </c>
      <c r="N11" s="4" t="s">
        <v>35</v>
      </c>
      <c r="O11" s="14" t="s">
        <v>561</v>
      </c>
      <c r="P11" s="14"/>
      <c r="Q11" s="4"/>
      <c r="R11" s="4"/>
      <c r="S11" s="4" t="s">
        <v>457</v>
      </c>
      <c r="T11" s="1">
        <v>15</v>
      </c>
      <c r="U11" s="1">
        <v>79</v>
      </c>
      <c r="V11" s="1">
        <v>9.5</v>
      </c>
      <c r="W11" s="1">
        <f>ROUND(V11*126/113,0)</f>
        <v>11</v>
      </c>
      <c r="X11" s="5">
        <f t="shared" si="0"/>
        <v>68</v>
      </c>
      <c r="Y11" t="s">
        <v>458</v>
      </c>
      <c r="Z11" t="s">
        <v>459</v>
      </c>
      <c r="AA11" t="s">
        <v>420</v>
      </c>
      <c r="AB11" t="s">
        <v>4</v>
      </c>
      <c r="AC11" t="s">
        <v>460</v>
      </c>
      <c r="AD11" t="s">
        <v>461</v>
      </c>
      <c r="AE11" s="2">
        <v>39083</v>
      </c>
      <c r="AF11" t="s">
        <v>462</v>
      </c>
      <c r="AG11" s="14" t="s">
        <v>561</v>
      </c>
      <c r="AH11" s="14"/>
    </row>
    <row r="12" spans="1:34" x14ac:dyDescent="0.35">
      <c r="A12" s="4" t="s">
        <v>469</v>
      </c>
      <c r="B12" s="5">
        <v>13</v>
      </c>
      <c r="C12" s="5">
        <v>86</v>
      </c>
      <c r="D12" s="5">
        <v>16.3</v>
      </c>
      <c r="E12" s="5">
        <v>22</v>
      </c>
      <c r="F12" s="5">
        <f>SUM(C12-E12)</f>
        <v>64</v>
      </c>
      <c r="G12" s="5" t="s">
        <v>38</v>
      </c>
      <c r="H12" s="4" t="s">
        <v>470</v>
      </c>
      <c r="I12" s="4" t="s">
        <v>471</v>
      </c>
      <c r="J12" s="4" t="s">
        <v>4</v>
      </c>
      <c r="K12" s="4" t="s">
        <v>33</v>
      </c>
      <c r="L12" s="4" t="s">
        <v>472</v>
      </c>
      <c r="M12" s="6">
        <v>35065</v>
      </c>
      <c r="N12" s="4" t="s">
        <v>35</v>
      </c>
      <c r="O12" s="14" t="s">
        <v>562</v>
      </c>
      <c r="P12" s="14"/>
      <c r="Q12" s="4"/>
      <c r="R12" s="4"/>
      <c r="S12" s="4" t="s">
        <v>508</v>
      </c>
      <c r="T12" s="1">
        <v>5</v>
      </c>
      <c r="U12" s="1">
        <v>81</v>
      </c>
      <c r="V12" s="1">
        <v>9.8000000000000007</v>
      </c>
      <c r="W12" s="1">
        <v>13</v>
      </c>
      <c r="X12" s="5">
        <f t="shared" si="0"/>
        <v>68</v>
      </c>
      <c r="Y12" t="s">
        <v>509</v>
      </c>
      <c r="Z12" t="s">
        <v>510</v>
      </c>
      <c r="AA12" t="s">
        <v>318</v>
      </c>
      <c r="AB12" t="s">
        <v>4</v>
      </c>
      <c r="AC12" t="s">
        <v>319</v>
      </c>
      <c r="AD12" t="s">
        <v>511</v>
      </c>
      <c r="AE12" s="2">
        <v>42005</v>
      </c>
      <c r="AF12" t="s">
        <v>188</v>
      </c>
      <c r="AG12" s="14" t="s">
        <v>562</v>
      </c>
      <c r="AH12" s="14"/>
    </row>
    <row r="13" spans="1:34" x14ac:dyDescent="0.35">
      <c r="A13" s="4" t="s">
        <v>160</v>
      </c>
      <c r="B13" s="5">
        <v>80</v>
      </c>
      <c r="C13" s="5">
        <v>90</v>
      </c>
      <c r="D13" s="5">
        <v>22.3</v>
      </c>
      <c r="E13" s="5">
        <f>ROUND(D13*126/113,0)</f>
        <v>25</v>
      </c>
      <c r="F13" s="5">
        <f>SUM(C13-E13)</f>
        <v>65</v>
      </c>
      <c r="G13" s="5" t="s">
        <v>38</v>
      </c>
      <c r="H13" s="4"/>
      <c r="I13" s="4" t="s">
        <v>161</v>
      </c>
      <c r="J13" s="4" t="s">
        <v>4</v>
      </c>
      <c r="K13" s="4" t="s">
        <v>33</v>
      </c>
      <c r="L13" s="4" t="s">
        <v>162</v>
      </c>
      <c r="M13" s="6">
        <v>33970</v>
      </c>
      <c r="N13" s="4" t="s">
        <v>35</v>
      </c>
      <c r="O13" s="14" t="s">
        <v>563</v>
      </c>
      <c r="P13" s="14"/>
      <c r="Q13" s="4"/>
      <c r="R13" s="4"/>
      <c r="S13" s="4" t="s">
        <v>338</v>
      </c>
      <c r="T13" s="5">
        <v>42</v>
      </c>
      <c r="U13" s="5">
        <v>80</v>
      </c>
      <c r="V13" s="5">
        <v>9.5</v>
      </c>
      <c r="W13" s="5">
        <f t="shared" ref="W13:W26" si="1">ROUND(V13*126/113,0)</f>
        <v>11</v>
      </c>
      <c r="X13" s="5">
        <f t="shared" si="0"/>
        <v>69</v>
      </c>
      <c r="Y13" s="4" t="s">
        <v>339</v>
      </c>
      <c r="Z13" s="4" t="s">
        <v>340</v>
      </c>
      <c r="AA13" s="4" t="s">
        <v>166</v>
      </c>
      <c r="AB13" s="4" t="s">
        <v>4</v>
      </c>
      <c r="AC13" s="4" t="s">
        <v>167</v>
      </c>
      <c r="AD13" s="4" t="s">
        <v>341</v>
      </c>
      <c r="AE13" s="6">
        <v>39814</v>
      </c>
      <c r="AF13" s="4" t="s">
        <v>342</v>
      </c>
      <c r="AG13" s="4"/>
      <c r="AH13" s="4"/>
    </row>
    <row r="14" spans="1:34" x14ac:dyDescent="0.35">
      <c r="A14" s="4" t="s">
        <v>128</v>
      </c>
      <c r="B14" s="5">
        <v>86</v>
      </c>
      <c r="C14" s="5">
        <v>82</v>
      </c>
      <c r="D14" s="5">
        <v>14</v>
      </c>
      <c r="E14" s="5">
        <f>ROUND(D14*126/113,0)</f>
        <v>16</v>
      </c>
      <c r="F14" s="5">
        <f>SUM(C14-E14)</f>
        <v>66</v>
      </c>
      <c r="G14" s="5" t="s">
        <v>38</v>
      </c>
      <c r="H14" s="4" t="s">
        <v>129</v>
      </c>
      <c r="I14" s="4" t="s">
        <v>130</v>
      </c>
      <c r="J14" s="4" t="s">
        <v>4</v>
      </c>
      <c r="K14" s="4" t="s">
        <v>131</v>
      </c>
      <c r="L14" s="4" t="s">
        <v>132</v>
      </c>
      <c r="M14" s="6">
        <v>39083</v>
      </c>
      <c r="N14" s="4" t="s">
        <v>133</v>
      </c>
      <c r="O14" s="14" t="s">
        <v>564</v>
      </c>
      <c r="P14" s="14"/>
      <c r="Q14" s="4"/>
      <c r="R14" s="4"/>
      <c r="S14" s="4" t="s">
        <v>106</v>
      </c>
      <c r="T14" s="1">
        <v>91</v>
      </c>
      <c r="U14" s="1">
        <v>81</v>
      </c>
      <c r="V14" s="1">
        <v>11.2</v>
      </c>
      <c r="W14" s="1">
        <f t="shared" si="1"/>
        <v>12</v>
      </c>
      <c r="X14" s="5">
        <f t="shared" si="0"/>
        <v>69</v>
      </c>
      <c r="Y14" t="s">
        <v>107</v>
      </c>
      <c r="Z14" t="s">
        <v>108</v>
      </c>
      <c r="AA14" t="s">
        <v>57</v>
      </c>
      <c r="AB14" t="s">
        <v>4</v>
      </c>
      <c r="AC14" t="s">
        <v>58</v>
      </c>
      <c r="AD14" t="s">
        <v>109</v>
      </c>
      <c r="AE14" s="2">
        <v>40179</v>
      </c>
      <c r="AF14" t="s">
        <v>60</v>
      </c>
      <c r="AG14" s="4"/>
      <c r="AH14" s="4"/>
    </row>
    <row r="15" spans="1:34" x14ac:dyDescent="0.35">
      <c r="A15" s="4" t="s">
        <v>512</v>
      </c>
      <c r="B15" s="5">
        <v>4</v>
      </c>
      <c r="C15" s="5">
        <v>86</v>
      </c>
      <c r="D15" s="5">
        <v>17</v>
      </c>
      <c r="E15" s="5">
        <f>ROUND(D15*126/113,0)</f>
        <v>19</v>
      </c>
      <c r="F15" s="5">
        <f>SUM(C15-E15)</f>
        <v>67</v>
      </c>
      <c r="G15" s="5" t="s">
        <v>38</v>
      </c>
      <c r="H15" s="4" t="s">
        <v>513</v>
      </c>
      <c r="I15" s="4" t="s">
        <v>514</v>
      </c>
      <c r="J15" s="4" t="s">
        <v>4</v>
      </c>
      <c r="K15" s="4" t="s">
        <v>87</v>
      </c>
      <c r="L15" s="4" t="s">
        <v>515</v>
      </c>
      <c r="M15" s="6">
        <v>38718</v>
      </c>
      <c r="N15" s="4" t="s">
        <v>7</v>
      </c>
      <c r="O15" s="4"/>
      <c r="P15" s="4"/>
      <c r="Q15" s="4"/>
      <c r="R15" s="4"/>
      <c r="S15" s="4" t="s">
        <v>325</v>
      </c>
      <c r="T15" s="1">
        <v>46</v>
      </c>
      <c r="U15" s="1">
        <v>83</v>
      </c>
      <c r="V15" s="1">
        <v>11.8</v>
      </c>
      <c r="W15" s="1">
        <f t="shared" si="1"/>
        <v>13</v>
      </c>
      <c r="X15" s="5">
        <f t="shared" si="0"/>
        <v>70</v>
      </c>
      <c r="Y15" t="s">
        <v>326</v>
      </c>
      <c r="Z15" t="s">
        <v>327</v>
      </c>
      <c r="AA15" t="s">
        <v>102</v>
      </c>
      <c r="AB15" t="s">
        <v>4</v>
      </c>
      <c r="AC15" t="s">
        <v>192</v>
      </c>
      <c r="AD15" t="s">
        <v>328</v>
      </c>
      <c r="AE15" s="2">
        <v>42005</v>
      </c>
      <c r="AF15" t="s">
        <v>188</v>
      </c>
    </row>
    <row r="16" spans="1:34" x14ac:dyDescent="0.35">
      <c r="A16" s="4" t="s">
        <v>411</v>
      </c>
      <c r="B16" s="5">
        <v>25</v>
      </c>
      <c r="C16" s="5">
        <v>87</v>
      </c>
      <c r="D16" s="5">
        <v>18.2</v>
      </c>
      <c r="E16" s="5">
        <f>ROUND(D16*126/113,0)</f>
        <v>20</v>
      </c>
      <c r="F16" s="5">
        <f>SUM(C16-E16)</f>
        <v>67</v>
      </c>
      <c r="G16" s="5" t="s">
        <v>38</v>
      </c>
      <c r="H16" s="4" t="s">
        <v>412</v>
      </c>
      <c r="I16" s="4" t="s">
        <v>413</v>
      </c>
      <c r="J16" s="4" t="s">
        <v>4</v>
      </c>
      <c r="K16" s="4" t="s">
        <v>414</v>
      </c>
      <c r="L16" s="4" t="s">
        <v>415</v>
      </c>
      <c r="M16" s="6">
        <v>33239</v>
      </c>
      <c r="N16" s="4" t="s">
        <v>416</v>
      </c>
      <c r="O16" s="4"/>
      <c r="P16" s="4"/>
      <c r="Q16" s="4"/>
      <c r="R16" s="4"/>
      <c r="S16" s="4" t="s">
        <v>487</v>
      </c>
      <c r="T16" s="1">
        <v>9</v>
      </c>
      <c r="U16" s="1">
        <v>83</v>
      </c>
      <c r="V16" s="1">
        <v>11.7</v>
      </c>
      <c r="W16" s="1">
        <f t="shared" si="1"/>
        <v>13</v>
      </c>
      <c r="X16" s="5">
        <f t="shared" si="0"/>
        <v>70</v>
      </c>
      <c r="Y16" t="s">
        <v>488</v>
      </c>
      <c r="Z16" t="s">
        <v>489</v>
      </c>
      <c r="AA16" t="s">
        <v>25</v>
      </c>
      <c r="AB16" t="s">
        <v>4</v>
      </c>
      <c r="AC16" t="s">
        <v>26</v>
      </c>
      <c r="AD16" t="s">
        <v>490</v>
      </c>
      <c r="AE16" s="2">
        <v>41640</v>
      </c>
      <c r="AF16" t="s">
        <v>28</v>
      </c>
    </row>
    <row r="17" spans="1:46" x14ac:dyDescent="0.35">
      <c r="A17" s="4" t="s">
        <v>544</v>
      </c>
      <c r="B17" s="5"/>
      <c r="C17" s="5">
        <v>88</v>
      </c>
      <c r="D17" s="5">
        <v>18.5</v>
      </c>
      <c r="E17" s="5">
        <v>21</v>
      </c>
      <c r="F17" s="5">
        <f>SUM(C17-E17)</f>
        <v>67</v>
      </c>
      <c r="G17" s="7" t="s">
        <v>38</v>
      </c>
      <c r="H17" s="4"/>
      <c r="I17" s="4"/>
      <c r="J17" s="4"/>
      <c r="K17" s="4"/>
      <c r="L17" s="4"/>
      <c r="M17" s="6"/>
      <c r="N17" s="4" t="s">
        <v>90</v>
      </c>
      <c r="O17" s="4"/>
      <c r="P17" s="4"/>
      <c r="Q17" s="4"/>
      <c r="R17" s="4"/>
      <c r="S17" s="4" t="s">
        <v>304</v>
      </c>
      <c r="T17" s="5">
        <v>50</v>
      </c>
      <c r="U17" s="5">
        <v>85</v>
      </c>
      <c r="V17" s="5">
        <v>9.8000000000000007</v>
      </c>
      <c r="W17" s="5">
        <f t="shared" si="1"/>
        <v>11</v>
      </c>
      <c r="X17" s="5">
        <f t="shared" si="0"/>
        <v>74</v>
      </c>
      <c r="Y17" s="4" t="s">
        <v>305</v>
      </c>
      <c r="Z17" s="4" t="s">
        <v>306</v>
      </c>
      <c r="AA17" s="4" t="s">
        <v>61</v>
      </c>
      <c r="AB17" s="4" t="s">
        <v>4</v>
      </c>
      <c r="AC17" s="4" t="s">
        <v>307</v>
      </c>
      <c r="AD17" s="4" t="s">
        <v>308</v>
      </c>
      <c r="AE17" s="6">
        <v>42005</v>
      </c>
      <c r="AF17" s="4" t="s">
        <v>63</v>
      </c>
    </row>
    <row r="18" spans="1:46" x14ac:dyDescent="0.35">
      <c r="A18" s="4" t="s">
        <v>36</v>
      </c>
      <c r="B18" s="5"/>
      <c r="C18" s="5">
        <v>91</v>
      </c>
      <c r="D18" s="5"/>
      <c r="E18" s="5">
        <v>24</v>
      </c>
      <c r="F18" s="5">
        <v>67</v>
      </c>
      <c r="G18" s="5" t="s">
        <v>38</v>
      </c>
      <c r="H18" s="4"/>
      <c r="I18" s="4"/>
      <c r="J18" s="4"/>
      <c r="K18" s="4"/>
      <c r="L18" s="4"/>
      <c r="M18" s="6"/>
      <c r="N18" s="4" t="s">
        <v>21</v>
      </c>
      <c r="O18" s="4"/>
      <c r="P18" s="4"/>
      <c r="Q18" s="4"/>
      <c r="R18" s="4"/>
      <c r="S18" s="4" t="s">
        <v>140</v>
      </c>
      <c r="T18" s="1">
        <v>84</v>
      </c>
      <c r="U18" s="1">
        <v>86</v>
      </c>
      <c r="V18" s="1">
        <v>11.1</v>
      </c>
      <c r="W18" s="1">
        <f t="shared" si="1"/>
        <v>12</v>
      </c>
      <c r="X18" s="5">
        <f t="shared" si="0"/>
        <v>74</v>
      </c>
      <c r="Y18" t="s">
        <v>141</v>
      </c>
      <c r="Z18" t="s">
        <v>142</v>
      </c>
      <c r="AA18" t="s">
        <v>57</v>
      </c>
      <c r="AB18" t="s">
        <v>4</v>
      </c>
      <c r="AC18" t="s">
        <v>58</v>
      </c>
      <c r="AD18" t="s">
        <v>143</v>
      </c>
      <c r="AE18" s="2">
        <v>39814</v>
      </c>
      <c r="AF18" t="s">
        <v>105</v>
      </c>
    </row>
    <row r="19" spans="1:46" x14ac:dyDescent="0.35">
      <c r="A19" s="4" t="s">
        <v>343</v>
      </c>
      <c r="B19" s="5">
        <v>41</v>
      </c>
      <c r="C19" s="5">
        <v>78</v>
      </c>
      <c r="D19" s="5">
        <v>9</v>
      </c>
      <c r="E19" s="5">
        <f>ROUND(D19*126/113,0)</f>
        <v>10</v>
      </c>
      <c r="F19" s="5">
        <f>SUM(C19-E19)</f>
        <v>68</v>
      </c>
      <c r="G19" s="5" t="s">
        <v>38</v>
      </c>
      <c r="H19" s="4" t="s">
        <v>344</v>
      </c>
      <c r="I19" s="4" t="s">
        <v>345</v>
      </c>
      <c r="J19" s="4" t="s">
        <v>4</v>
      </c>
      <c r="K19" s="4" t="s">
        <v>346</v>
      </c>
      <c r="L19" s="4" t="s">
        <v>347</v>
      </c>
      <c r="M19" s="6">
        <v>41640</v>
      </c>
      <c r="N19" s="4" t="s">
        <v>348</v>
      </c>
      <c r="O19" s="4"/>
      <c r="P19" s="4"/>
      <c r="Q19" s="4"/>
      <c r="R19" s="4"/>
      <c r="S19" s="4" t="s">
        <v>144</v>
      </c>
      <c r="T19" s="1">
        <v>83</v>
      </c>
      <c r="U19" s="1">
        <v>86</v>
      </c>
      <c r="V19" s="1">
        <v>11.1</v>
      </c>
      <c r="W19" s="1">
        <f t="shared" si="1"/>
        <v>12</v>
      </c>
      <c r="X19" s="5">
        <f t="shared" si="0"/>
        <v>74</v>
      </c>
      <c r="Y19" t="s">
        <v>145</v>
      </c>
      <c r="Z19" t="s">
        <v>146</v>
      </c>
      <c r="AA19" t="s">
        <v>147</v>
      </c>
      <c r="AB19" t="s">
        <v>4</v>
      </c>
      <c r="AC19" t="s">
        <v>148</v>
      </c>
      <c r="AD19" t="s">
        <v>149</v>
      </c>
      <c r="AE19" s="2">
        <v>41640</v>
      </c>
      <c r="AF19" t="s">
        <v>150</v>
      </c>
    </row>
    <row r="20" spans="1:46" x14ac:dyDescent="0.35">
      <c r="A20" s="4" t="s">
        <v>545</v>
      </c>
      <c r="C20" s="1">
        <v>90</v>
      </c>
      <c r="E20" s="1">
        <v>21</v>
      </c>
      <c r="F20" s="5">
        <f>SUM(C20-E20)</f>
        <v>69</v>
      </c>
      <c r="G20" s="5" t="s">
        <v>38</v>
      </c>
      <c r="N20" s="4" t="s">
        <v>90</v>
      </c>
      <c r="O20" s="4"/>
      <c r="P20" s="4"/>
      <c r="Q20" s="4"/>
      <c r="R20" s="4"/>
      <c r="S20" s="4" t="s">
        <v>407</v>
      </c>
      <c r="T20" s="1">
        <v>26</v>
      </c>
      <c r="U20" s="1">
        <v>87</v>
      </c>
      <c r="V20" s="1">
        <v>11.9</v>
      </c>
      <c r="W20" s="1">
        <f t="shared" si="1"/>
        <v>13</v>
      </c>
      <c r="X20" s="5">
        <f t="shared" si="0"/>
        <v>74</v>
      </c>
      <c r="Y20" t="s">
        <v>408</v>
      </c>
      <c r="Z20" t="s">
        <v>409</v>
      </c>
      <c r="AA20" t="s">
        <v>102</v>
      </c>
      <c r="AB20" t="s">
        <v>4</v>
      </c>
      <c r="AC20" t="s">
        <v>192</v>
      </c>
      <c r="AD20" t="s">
        <v>410</v>
      </c>
      <c r="AE20" s="2">
        <v>42005</v>
      </c>
      <c r="AF20" t="s">
        <v>188</v>
      </c>
    </row>
    <row r="21" spans="1:46" x14ac:dyDescent="0.35">
      <c r="A21" s="4" t="s">
        <v>170</v>
      </c>
      <c r="B21" s="5">
        <v>78</v>
      </c>
      <c r="C21" s="5">
        <v>99</v>
      </c>
      <c r="D21" s="5">
        <v>25</v>
      </c>
      <c r="E21" s="5">
        <v>30</v>
      </c>
      <c r="F21" s="5">
        <f>SUM(C21-E21)</f>
        <v>69</v>
      </c>
      <c r="G21" s="5" t="s">
        <v>38</v>
      </c>
      <c r="H21" s="4"/>
      <c r="I21" s="4" t="s">
        <v>171</v>
      </c>
      <c r="J21" s="4" t="s">
        <v>4</v>
      </c>
      <c r="K21" s="4" t="s">
        <v>173</v>
      </c>
      <c r="L21" s="4" t="s">
        <v>174</v>
      </c>
      <c r="M21" s="6">
        <v>39083</v>
      </c>
      <c r="N21" s="4" t="s">
        <v>536</v>
      </c>
      <c r="O21" s="4"/>
      <c r="P21" s="4"/>
      <c r="Q21" s="4"/>
      <c r="R21" s="4"/>
      <c r="S21" s="4" t="s">
        <v>362</v>
      </c>
      <c r="T21" s="5">
        <v>37</v>
      </c>
      <c r="U21" s="5">
        <v>87</v>
      </c>
      <c r="V21" s="5">
        <v>10.199999999999999</v>
      </c>
      <c r="W21" s="5">
        <f t="shared" si="1"/>
        <v>11</v>
      </c>
      <c r="X21" s="5">
        <f t="shared" si="0"/>
        <v>76</v>
      </c>
      <c r="Y21" s="4" t="s">
        <v>363</v>
      </c>
      <c r="Z21" s="4" t="s">
        <v>364</v>
      </c>
      <c r="AA21" s="4" t="s">
        <v>32</v>
      </c>
      <c r="AB21" s="4" t="s">
        <v>4</v>
      </c>
      <c r="AC21" s="4" t="s">
        <v>33</v>
      </c>
      <c r="AD21" s="4" t="s">
        <v>365</v>
      </c>
      <c r="AE21" s="6">
        <v>39814</v>
      </c>
      <c r="AF21" s="4" t="s">
        <v>35</v>
      </c>
    </row>
    <row r="22" spans="1:46" x14ac:dyDescent="0.35">
      <c r="A22" s="4" t="s">
        <v>37</v>
      </c>
      <c r="B22" s="5">
        <v>106</v>
      </c>
      <c r="C22" s="5">
        <v>83</v>
      </c>
      <c r="D22" s="5">
        <v>11.5</v>
      </c>
      <c r="E22" s="5">
        <f>ROUND(D22*126/113,0)</f>
        <v>13</v>
      </c>
      <c r="F22" s="5">
        <f>SUM(C22-E22)</f>
        <v>70</v>
      </c>
      <c r="G22" s="7" t="s">
        <v>38</v>
      </c>
      <c r="H22" s="8" t="s">
        <v>39</v>
      </c>
      <c r="I22" s="4" t="s">
        <v>40</v>
      </c>
      <c r="J22" s="4" t="s">
        <v>4</v>
      </c>
      <c r="K22" s="4" t="s">
        <v>42</v>
      </c>
      <c r="L22" s="4" t="s">
        <v>43</v>
      </c>
      <c r="M22" s="6">
        <v>39083</v>
      </c>
      <c r="N22" s="4" t="s">
        <v>44</v>
      </c>
      <c r="O22" s="4"/>
      <c r="P22" s="4"/>
      <c r="Q22" s="4"/>
      <c r="R22" s="4"/>
      <c r="S22" s="4" t="s">
        <v>548</v>
      </c>
      <c r="T22" s="1">
        <v>48</v>
      </c>
      <c r="U22" s="1">
        <v>87</v>
      </c>
      <c r="V22" s="1">
        <v>10</v>
      </c>
      <c r="W22" s="1">
        <f t="shared" si="1"/>
        <v>11</v>
      </c>
      <c r="X22" s="5">
        <f t="shared" si="0"/>
        <v>76</v>
      </c>
      <c r="AA22" s="4" t="s">
        <v>172</v>
      </c>
      <c r="AE22" s="2"/>
      <c r="AF22" s="4" t="s">
        <v>35</v>
      </c>
    </row>
    <row r="23" spans="1:46" x14ac:dyDescent="0.35">
      <c r="A23" s="4" t="s">
        <v>441</v>
      </c>
      <c r="B23" s="5">
        <v>19</v>
      </c>
      <c r="C23" s="5">
        <v>83</v>
      </c>
      <c r="D23" s="5">
        <v>11.3</v>
      </c>
      <c r="E23" s="5">
        <f>ROUND(D23*126/113,0)</f>
        <v>13</v>
      </c>
      <c r="F23" s="5">
        <f>SUM(C23-E23)</f>
        <v>70</v>
      </c>
      <c r="G23" s="5" t="s">
        <v>38</v>
      </c>
      <c r="H23" s="4" t="s">
        <v>442</v>
      </c>
      <c r="I23" s="4" t="s">
        <v>443</v>
      </c>
      <c r="J23" s="4" t="s">
        <v>4</v>
      </c>
      <c r="K23" s="4" t="s">
        <v>421</v>
      </c>
      <c r="L23" s="4" t="s">
        <v>444</v>
      </c>
      <c r="M23" s="6">
        <v>36161</v>
      </c>
      <c r="N23" s="4" t="s">
        <v>445</v>
      </c>
      <c r="O23" s="4"/>
      <c r="P23" s="4"/>
      <c r="Q23" s="4"/>
      <c r="R23" s="4"/>
      <c r="S23" s="4" t="s">
        <v>424</v>
      </c>
      <c r="T23" s="1">
        <v>23</v>
      </c>
      <c r="U23" s="1">
        <v>88</v>
      </c>
      <c r="V23" s="1">
        <v>10.4</v>
      </c>
      <c r="W23" s="1">
        <f t="shared" si="1"/>
        <v>12</v>
      </c>
      <c r="X23" s="5">
        <f t="shared" si="0"/>
        <v>76</v>
      </c>
      <c r="Y23" t="s">
        <v>425</v>
      </c>
      <c r="Z23" t="s">
        <v>426</v>
      </c>
      <c r="AA23" t="s">
        <v>301</v>
      </c>
      <c r="AB23" t="s">
        <v>4</v>
      </c>
      <c r="AC23" t="s">
        <v>302</v>
      </c>
      <c r="AD23" t="s">
        <v>427</v>
      </c>
      <c r="AE23" s="2">
        <v>36892</v>
      </c>
      <c r="AF23" t="s">
        <v>63</v>
      </c>
    </row>
    <row r="24" spans="1:46" x14ac:dyDescent="0.35">
      <c r="A24" s="4" t="s">
        <v>14</v>
      </c>
      <c r="B24" s="5">
        <v>110</v>
      </c>
      <c r="C24" s="5">
        <v>90</v>
      </c>
      <c r="D24" s="5">
        <v>17.8</v>
      </c>
      <c r="E24" s="5">
        <f>ROUND(D24*126/113,0)</f>
        <v>20</v>
      </c>
      <c r="F24" s="5">
        <f>SUM(C24-E24)</f>
        <v>70</v>
      </c>
      <c r="G24" s="7" t="s">
        <v>15</v>
      </c>
      <c r="H24" s="4" t="s">
        <v>16</v>
      </c>
      <c r="I24" s="4" t="s">
        <v>17</v>
      </c>
      <c r="J24" s="4" t="s">
        <v>4</v>
      </c>
      <c r="K24" s="4" t="s">
        <v>19</v>
      </c>
      <c r="L24" s="4" t="s">
        <v>20</v>
      </c>
      <c r="M24" s="6">
        <v>37987</v>
      </c>
      <c r="N24" s="4" t="s">
        <v>21</v>
      </c>
      <c r="O24" s="4"/>
      <c r="P24" s="4"/>
      <c r="Q24" s="4"/>
      <c r="R24" s="4"/>
      <c r="S24" s="4" t="s">
        <v>110</v>
      </c>
      <c r="T24" s="5">
        <v>90</v>
      </c>
      <c r="U24" s="5">
        <v>89</v>
      </c>
      <c r="V24" s="5">
        <v>9.9</v>
      </c>
      <c r="W24" s="5">
        <f t="shared" si="1"/>
        <v>11</v>
      </c>
      <c r="X24" s="5">
        <f t="shared" si="0"/>
        <v>78</v>
      </c>
      <c r="Y24" s="4" t="s">
        <v>111</v>
      </c>
      <c r="Z24" s="4" t="s">
        <v>112</v>
      </c>
      <c r="AA24" s="4" t="s">
        <v>113</v>
      </c>
      <c r="AB24" s="4" t="s">
        <v>4</v>
      </c>
      <c r="AC24" s="4" t="s">
        <v>114</v>
      </c>
      <c r="AD24" s="4" t="s">
        <v>115</v>
      </c>
      <c r="AE24" s="6">
        <v>37622</v>
      </c>
      <c r="AF24" s="4" t="s">
        <v>116</v>
      </c>
    </row>
    <row r="25" spans="1:46" x14ac:dyDescent="0.35">
      <c r="A25" s="4" t="s">
        <v>437</v>
      </c>
      <c r="B25" s="5">
        <v>20</v>
      </c>
      <c r="C25" s="5">
        <v>96</v>
      </c>
      <c r="D25" s="5">
        <v>23.1</v>
      </c>
      <c r="E25" s="5">
        <f>ROUND(D25*126/113,0)</f>
        <v>26</v>
      </c>
      <c r="F25" s="5">
        <f>SUM(C25-E25)</f>
        <v>70</v>
      </c>
      <c r="G25" s="5" t="s">
        <v>38</v>
      </c>
      <c r="H25" s="4" t="s">
        <v>438</v>
      </c>
      <c r="I25" s="4" t="s">
        <v>439</v>
      </c>
      <c r="J25" s="4" t="s">
        <v>4</v>
      </c>
      <c r="K25" s="4" t="s">
        <v>11</v>
      </c>
      <c r="L25" s="4" t="s">
        <v>440</v>
      </c>
      <c r="M25" s="6">
        <v>32509</v>
      </c>
      <c r="N25" s="4" t="s">
        <v>283</v>
      </c>
      <c r="P25" s="4"/>
      <c r="Q25" s="4"/>
      <c r="R25" s="4"/>
      <c r="S25" s="4" t="s">
        <v>195</v>
      </c>
      <c r="T25" s="1">
        <v>72</v>
      </c>
      <c r="U25" s="1">
        <v>92</v>
      </c>
      <c r="V25" s="1">
        <v>11.8</v>
      </c>
      <c r="W25" s="1">
        <f t="shared" si="1"/>
        <v>13</v>
      </c>
      <c r="X25" s="5">
        <f t="shared" si="0"/>
        <v>79</v>
      </c>
      <c r="Y25" t="s">
        <v>196</v>
      </c>
      <c r="Z25" t="s">
        <v>197</v>
      </c>
      <c r="AA25" t="s">
        <v>41</v>
      </c>
      <c r="AB25" t="s">
        <v>4</v>
      </c>
      <c r="AC25" t="s">
        <v>42</v>
      </c>
      <c r="AD25" t="s">
        <v>198</v>
      </c>
      <c r="AE25" s="2">
        <v>40179</v>
      </c>
      <c r="AF25" t="s">
        <v>53</v>
      </c>
      <c r="AI25" s="4"/>
      <c r="AJ25" s="1"/>
      <c r="AK25" s="1"/>
      <c r="AL25" s="1"/>
      <c r="AM25" s="1"/>
      <c r="AT25" s="2"/>
    </row>
    <row r="26" spans="1:46" x14ac:dyDescent="0.35">
      <c r="A26" s="4" t="s">
        <v>70</v>
      </c>
      <c r="B26" s="5">
        <v>100</v>
      </c>
      <c r="C26" s="5">
        <v>83</v>
      </c>
      <c r="D26" s="5">
        <v>10.5</v>
      </c>
      <c r="E26" s="5">
        <f>ROUND(D26*126/113,0)</f>
        <v>12</v>
      </c>
      <c r="F26" s="5">
        <f>SUM(C26-E26)</f>
        <v>71</v>
      </c>
      <c r="G26" s="7" t="s">
        <v>38</v>
      </c>
      <c r="H26" s="4"/>
      <c r="I26" s="4" t="s">
        <v>71</v>
      </c>
      <c r="J26" s="4" t="s">
        <v>4</v>
      </c>
      <c r="K26" s="4" t="s">
        <v>72</v>
      </c>
      <c r="L26" s="4" t="s">
        <v>73</v>
      </c>
      <c r="M26" s="6">
        <v>40179</v>
      </c>
      <c r="N26" s="4" t="s">
        <v>74</v>
      </c>
      <c r="O26" s="4"/>
      <c r="P26" s="4"/>
      <c r="Q26" s="4"/>
      <c r="R26" s="4"/>
      <c r="S26" s="4" t="s">
        <v>189</v>
      </c>
      <c r="T26" s="5">
        <v>74</v>
      </c>
      <c r="U26" s="5">
        <v>92</v>
      </c>
      <c r="V26" s="5">
        <v>10.1</v>
      </c>
      <c r="W26" s="5">
        <f t="shared" si="1"/>
        <v>11</v>
      </c>
      <c r="X26" s="5">
        <f t="shared" si="0"/>
        <v>81</v>
      </c>
      <c r="Y26" s="4" t="s">
        <v>190</v>
      </c>
      <c r="Z26" s="4" t="s">
        <v>191</v>
      </c>
      <c r="AA26" s="4" t="s">
        <v>102</v>
      </c>
      <c r="AB26" s="4" t="s">
        <v>4</v>
      </c>
      <c r="AC26" s="4" t="s">
        <v>192</v>
      </c>
      <c r="AD26" s="4" t="s">
        <v>193</v>
      </c>
      <c r="AE26" s="6">
        <v>40544</v>
      </c>
      <c r="AF26" s="4" t="s">
        <v>194</v>
      </c>
    </row>
    <row r="27" spans="1:46" x14ac:dyDescent="0.35">
      <c r="A27" s="4" t="s">
        <v>537</v>
      </c>
      <c r="B27" s="5">
        <v>88</v>
      </c>
      <c r="C27" s="5">
        <v>91</v>
      </c>
      <c r="D27" s="5">
        <v>19.899999999999999</v>
      </c>
      <c r="E27" s="5">
        <v>20</v>
      </c>
      <c r="F27" s="5">
        <f>SUM(C27-E27)</f>
        <v>71</v>
      </c>
      <c r="G27" s="5" t="s">
        <v>38</v>
      </c>
      <c r="H27" s="4" t="s">
        <v>121</v>
      </c>
      <c r="I27" s="4" t="s">
        <v>122</v>
      </c>
      <c r="J27" s="4" t="s">
        <v>4</v>
      </c>
      <c r="K27" s="4" t="s">
        <v>103</v>
      </c>
      <c r="L27" s="4" t="s">
        <v>123</v>
      </c>
      <c r="M27" s="6">
        <v>39083</v>
      </c>
      <c r="N27" s="4" t="s">
        <v>220</v>
      </c>
      <c r="O27" s="4"/>
      <c r="P27" s="4"/>
      <c r="Q27" s="4"/>
      <c r="R27" s="4"/>
      <c r="S27" s="4" t="s">
        <v>163</v>
      </c>
      <c r="T27" s="5">
        <v>79</v>
      </c>
      <c r="U27" s="5">
        <v>95</v>
      </c>
      <c r="V27" s="5">
        <v>10.199999999999999</v>
      </c>
      <c r="W27" s="5">
        <v>13</v>
      </c>
      <c r="X27" s="5">
        <f t="shared" si="0"/>
        <v>82</v>
      </c>
      <c r="Y27" s="4" t="s">
        <v>164</v>
      </c>
      <c r="Z27" s="4" t="s">
        <v>165</v>
      </c>
      <c r="AA27" s="4" t="s">
        <v>166</v>
      </c>
      <c r="AB27" s="4" t="s">
        <v>4</v>
      </c>
      <c r="AC27" s="4" t="s">
        <v>167</v>
      </c>
      <c r="AD27" s="4" t="s">
        <v>168</v>
      </c>
      <c r="AE27" s="6">
        <v>40544</v>
      </c>
      <c r="AF27" s="4" t="s">
        <v>169</v>
      </c>
    </row>
    <row r="28" spans="1:46" x14ac:dyDescent="0.35">
      <c r="A28" s="4" t="s">
        <v>262</v>
      </c>
      <c r="B28" s="5">
        <v>58</v>
      </c>
      <c r="C28" s="5">
        <v>99</v>
      </c>
      <c r="D28" s="5">
        <v>25</v>
      </c>
      <c r="E28" s="5">
        <f>ROUND(D28*126/113,0)</f>
        <v>28</v>
      </c>
      <c r="F28" s="5">
        <f>SUM(C28-E28)</f>
        <v>71</v>
      </c>
      <c r="G28" s="5" t="s">
        <v>38</v>
      </c>
      <c r="H28" s="4" t="s">
        <v>263</v>
      </c>
      <c r="I28" s="4" t="s">
        <v>264</v>
      </c>
      <c r="J28" s="4" t="s">
        <v>4</v>
      </c>
      <c r="K28" s="4" t="s">
        <v>218</v>
      </c>
      <c r="L28" s="4" t="s">
        <v>265</v>
      </c>
      <c r="M28" s="6">
        <v>33604</v>
      </c>
      <c r="N28" s="4" t="s">
        <v>266</v>
      </c>
      <c r="O28" s="4"/>
      <c r="P28" s="4"/>
      <c r="Q28" s="4"/>
      <c r="R28" s="4"/>
    </row>
    <row r="29" spans="1:46" x14ac:dyDescent="0.35">
      <c r="A29" s="4" t="s">
        <v>450</v>
      </c>
      <c r="B29" s="5">
        <v>17</v>
      </c>
      <c r="C29" s="5">
        <v>95</v>
      </c>
      <c r="D29" s="5">
        <v>19.8</v>
      </c>
      <c r="E29" s="5">
        <f>ROUND(D29*126/113,0)</f>
        <v>22</v>
      </c>
      <c r="F29" s="5">
        <f>SUM(C29-E29)</f>
        <v>73</v>
      </c>
      <c r="G29" s="5" t="s">
        <v>38</v>
      </c>
      <c r="H29" s="4" t="s">
        <v>451</v>
      </c>
      <c r="I29" s="4" t="s">
        <v>452</v>
      </c>
      <c r="J29" s="4" t="s">
        <v>4</v>
      </c>
      <c r="K29" s="4" t="s">
        <v>5</v>
      </c>
      <c r="L29" s="4" t="s">
        <v>453</v>
      </c>
      <c r="M29" s="6">
        <v>35065</v>
      </c>
      <c r="N29" s="4" t="s">
        <v>7</v>
      </c>
      <c r="O29" s="4"/>
      <c r="P29" s="4"/>
      <c r="Q29" s="4"/>
      <c r="R29" s="4"/>
    </row>
    <row r="30" spans="1:46" ht="18.5" x14ac:dyDescent="0.45">
      <c r="A30" s="4" t="s">
        <v>524</v>
      </c>
      <c r="B30" s="5">
        <v>1</v>
      </c>
      <c r="C30" s="5">
        <v>88</v>
      </c>
      <c r="D30" s="5">
        <v>11.9</v>
      </c>
      <c r="E30" s="5">
        <f>ROUND(D30*126/113,0)</f>
        <v>13</v>
      </c>
      <c r="F30" s="5">
        <f>SUM(C30-E30)</f>
        <v>75</v>
      </c>
      <c r="G30" s="5" t="s">
        <v>38</v>
      </c>
      <c r="H30" s="4" t="s">
        <v>525</v>
      </c>
      <c r="I30" s="4" t="s">
        <v>526</v>
      </c>
      <c r="J30" s="4" t="s">
        <v>4</v>
      </c>
      <c r="K30" s="4" t="s">
        <v>527</v>
      </c>
      <c r="L30" s="4" t="s">
        <v>528</v>
      </c>
      <c r="M30" s="6">
        <v>35065</v>
      </c>
      <c r="N30" s="4" t="s">
        <v>348</v>
      </c>
      <c r="O30" s="4"/>
      <c r="P30" s="4"/>
      <c r="Q30" s="4"/>
      <c r="R30" s="4"/>
      <c r="X30" s="3" t="s">
        <v>547</v>
      </c>
    </row>
    <row r="31" spans="1:46" x14ac:dyDescent="0.35">
      <c r="A31" s="4" t="s">
        <v>221</v>
      </c>
      <c r="B31" s="5">
        <v>67</v>
      </c>
      <c r="C31" s="5">
        <v>102</v>
      </c>
      <c r="D31" s="5">
        <v>24.2</v>
      </c>
      <c r="E31" s="5">
        <f>ROUND(D31*126/113,0)</f>
        <v>27</v>
      </c>
      <c r="F31" s="5">
        <f>SUM(C31-E31)</f>
        <v>75</v>
      </c>
      <c r="G31" s="7" t="s">
        <v>38</v>
      </c>
      <c r="H31" s="4" t="s">
        <v>222</v>
      </c>
      <c r="I31" s="4" t="s">
        <v>223</v>
      </c>
      <c r="J31" s="4" t="s">
        <v>4</v>
      </c>
      <c r="K31" s="4" t="s">
        <v>58</v>
      </c>
      <c r="L31" s="4" t="s">
        <v>224</v>
      </c>
      <c r="M31" s="6">
        <v>40179</v>
      </c>
      <c r="N31" s="4" t="s">
        <v>90</v>
      </c>
      <c r="O31" s="4"/>
      <c r="P31" s="4"/>
      <c r="Q31" s="4"/>
      <c r="R31" s="4"/>
      <c r="S31" s="4" t="s">
        <v>428</v>
      </c>
      <c r="T31" s="1">
        <v>22</v>
      </c>
      <c r="U31" s="1">
        <v>80</v>
      </c>
      <c r="V31" s="1">
        <v>13.1</v>
      </c>
      <c r="W31" s="1">
        <f>ROUND(V31*126/113,0)</f>
        <v>15</v>
      </c>
      <c r="X31" s="5">
        <f t="shared" ref="X31:X48" si="2">SUM(U31-W31)</f>
        <v>65</v>
      </c>
      <c r="Y31" t="s">
        <v>429</v>
      </c>
      <c r="Z31" t="s">
        <v>430</v>
      </c>
      <c r="AA31" t="s">
        <v>61</v>
      </c>
      <c r="AB31" t="s">
        <v>4</v>
      </c>
      <c r="AC31" t="s">
        <v>256</v>
      </c>
      <c r="AD31" t="s">
        <v>431</v>
      </c>
      <c r="AE31" s="2">
        <v>41275</v>
      </c>
      <c r="AF31" t="s">
        <v>432</v>
      </c>
      <c r="AG31" s="15" t="s">
        <v>559</v>
      </c>
      <c r="AH31" s="15"/>
      <c r="AI31" s="15"/>
    </row>
    <row r="32" spans="1:46" x14ac:dyDescent="0.35">
      <c r="A32" s="4" t="s">
        <v>535</v>
      </c>
      <c r="B32" s="5">
        <v>16</v>
      </c>
      <c r="C32" s="5">
        <v>109</v>
      </c>
      <c r="D32" s="5">
        <v>23</v>
      </c>
      <c r="E32" s="5">
        <v>33</v>
      </c>
      <c r="F32" s="5">
        <f>SUM(C32-E32)</f>
        <v>76</v>
      </c>
      <c r="G32" s="5" t="s">
        <v>38</v>
      </c>
      <c r="H32" s="4" t="s">
        <v>454</v>
      </c>
      <c r="I32" s="4" t="s">
        <v>455</v>
      </c>
      <c r="J32" s="4" t="s">
        <v>4</v>
      </c>
      <c r="K32" s="4" t="s">
        <v>33</v>
      </c>
      <c r="L32" s="4" t="s">
        <v>456</v>
      </c>
      <c r="M32" s="6">
        <v>42005</v>
      </c>
      <c r="N32" s="4" t="s">
        <v>7</v>
      </c>
      <c r="O32" s="4"/>
      <c r="P32" s="4"/>
      <c r="Q32" s="4"/>
      <c r="R32" s="4"/>
      <c r="S32" s="4" t="s">
        <v>483</v>
      </c>
      <c r="T32" s="1">
        <v>10</v>
      </c>
      <c r="U32" s="1">
        <v>87</v>
      </c>
      <c r="V32" s="1">
        <v>12.3</v>
      </c>
      <c r="W32" s="1">
        <v>18</v>
      </c>
      <c r="X32" s="5">
        <f t="shared" si="2"/>
        <v>69</v>
      </c>
      <c r="Y32" t="s">
        <v>484</v>
      </c>
      <c r="Z32" t="s">
        <v>485</v>
      </c>
      <c r="AA32" t="s">
        <v>61</v>
      </c>
      <c r="AB32" t="s">
        <v>4</v>
      </c>
      <c r="AC32" t="s">
        <v>256</v>
      </c>
      <c r="AD32" t="s">
        <v>486</v>
      </c>
      <c r="AE32" s="2">
        <v>42005</v>
      </c>
      <c r="AF32" t="s">
        <v>432</v>
      </c>
      <c r="AG32" s="15" t="s">
        <v>560</v>
      </c>
      <c r="AH32" s="15"/>
      <c r="AI32" s="15"/>
    </row>
    <row r="33" spans="1:35" x14ac:dyDescent="0.35">
      <c r="A33" s="4" t="s">
        <v>267</v>
      </c>
      <c r="B33" s="5">
        <v>57</v>
      </c>
      <c r="C33" s="5">
        <v>84</v>
      </c>
      <c r="D33" s="5">
        <v>6.4</v>
      </c>
      <c r="E33" s="5">
        <f>ROUND(D33*126/113,0)</f>
        <v>7</v>
      </c>
      <c r="F33" s="5">
        <f>SUM(C33-E33)</f>
        <v>77</v>
      </c>
      <c r="G33" s="5" t="s">
        <v>38</v>
      </c>
      <c r="H33" s="4" t="s">
        <v>268</v>
      </c>
      <c r="I33" s="4" t="s">
        <v>269</v>
      </c>
      <c r="J33" s="4" t="s">
        <v>4</v>
      </c>
      <c r="K33" s="4" t="s">
        <v>62</v>
      </c>
      <c r="L33" s="4" t="s">
        <v>270</v>
      </c>
      <c r="M33" s="6">
        <v>39448</v>
      </c>
      <c r="N33" s="4" t="s">
        <v>83</v>
      </c>
      <c r="O33" s="4"/>
      <c r="P33" s="4"/>
      <c r="Q33" s="4"/>
      <c r="R33" s="4"/>
      <c r="S33" s="4" t="s">
        <v>309</v>
      </c>
      <c r="T33" s="1">
        <v>49</v>
      </c>
      <c r="U33" s="1">
        <v>85</v>
      </c>
      <c r="V33" s="1">
        <v>12.3</v>
      </c>
      <c r="W33" s="1">
        <v>16</v>
      </c>
      <c r="X33" s="5">
        <f t="shared" si="2"/>
        <v>69</v>
      </c>
      <c r="Y33" t="s">
        <v>310</v>
      </c>
      <c r="Z33" t="s">
        <v>311</v>
      </c>
      <c r="AA33" t="s">
        <v>312</v>
      </c>
      <c r="AB33" t="s">
        <v>4</v>
      </c>
      <c r="AC33" t="s">
        <v>313</v>
      </c>
      <c r="AD33" t="s">
        <v>314</v>
      </c>
      <c r="AE33" s="2">
        <v>41640</v>
      </c>
      <c r="AF33" t="s">
        <v>315</v>
      </c>
      <c r="AG33" s="15" t="s">
        <v>566</v>
      </c>
      <c r="AH33" s="15"/>
      <c r="AI33" s="15"/>
    </row>
    <row r="34" spans="1:35" x14ac:dyDescent="0.35">
      <c r="A34" s="4" t="s">
        <v>349</v>
      </c>
      <c r="B34" s="5">
        <v>40</v>
      </c>
      <c r="C34" s="5">
        <v>93</v>
      </c>
      <c r="D34" s="5">
        <v>14.7</v>
      </c>
      <c r="E34" s="5">
        <f>ROUND(D34*126/113,0)</f>
        <v>16</v>
      </c>
      <c r="F34" s="5">
        <f>SUM(C34-E34)</f>
        <v>77</v>
      </c>
      <c r="G34" s="5" t="s">
        <v>38</v>
      </c>
      <c r="H34" s="4" t="s">
        <v>350</v>
      </c>
      <c r="I34" s="4" t="s">
        <v>351</v>
      </c>
      <c r="J34" s="4" t="s">
        <v>4</v>
      </c>
      <c r="K34" s="4" t="s">
        <v>62</v>
      </c>
      <c r="L34" s="4" t="s">
        <v>352</v>
      </c>
      <c r="M34" s="6">
        <v>38718</v>
      </c>
      <c r="N34" s="4" t="s">
        <v>83</v>
      </c>
      <c r="O34" s="4"/>
      <c r="P34" s="4"/>
      <c r="Q34" s="4"/>
      <c r="R34" s="4"/>
      <c r="S34" s="4" t="s">
        <v>99</v>
      </c>
      <c r="T34" s="1">
        <v>92</v>
      </c>
      <c r="U34" s="1">
        <v>85</v>
      </c>
      <c r="V34" s="1">
        <v>13.1</v>
      </c>
      <c r="W34" s="1">
        <f>ROUND(V34*126/113,0)</f>
        <v>15</v>
      </c>
      <c r="X34" s="5">
        <f t="shared" si="2"/>
        <v>70</v>
      </c>
      <c r="Y34" t="s">
        <v>100</v>
      </c>
      <c r="Z34" t="s">
        <v>101</v>
      </c>
      <c r="AA34" t="s">
        <v>102</v>
      </c>
      <c r="AB34" t="s">
        <v>4</v>
      </c>
      <c r="AC34" t="s">
        <v>103</v>
      </c>
      <c r="AD34" t="s">
        <v>104</v>
      </c>
      <c r="AE34" s="2">
        <v>39814</v>
      </c>
      <c r="AF34" t="s">
        <v>105</v>
      </c>
      <c r="AG34" s="15" t="s">
        <v>562</v>
      </c>
      <c r="AH34" s="15"/>
      <c r="AI34" s="15"/>
    </row>
    <row r="35" spans="1:35" x14ac:dyDescent="0.35">
      <c r="A35" s="4" t="s">
        <v>215</v>
      </c>
      <c r="B35" s="5">
        <v>68</v>
      </c>
      <c r="C35" s="5">
        <v>101</v>
      </c>
      <c r="D35" s="5">
        <v>21.2</v>
      </c>
      <c r="E35" s="5">
        <f>ROUND(D35*126/113,0)</f>
        <v>24</v>
      </c>
      <c r="F35" s="5">
        <f>SUM(C35-E35)</f>
        <v>77</v>
      </c>
      <c r="G35" s="7" t="s">
        <v>15</v>
      </c>
      <c r="H35" s="4" t="s">
        <v>216</v>
      </c>
      <c r="I35" s="4" t="s">
        <v>217</v>
      </c>
      <c r="J35" s="4" t="s">
        <v>4</v>
      </c>
      <c r="K35" s="4" t="s">
        <v>218</v>
      </c>
      <c r="L35" s="4" t="s">
        <v>219</v>
      </c>
      <c r="M35" s="6">
        <v>42005</v>
      </c>
      <c r="N35" s="4" t="s">
        <v>220</v>
      </c>
      <c r="O35" s="4"/>
      <c r="P35" s="4"/>
      <c r="Q35" s="4"/>
      <c r="R35" s="4"/>
      <c r="S35" s="4" t="s">
        <v>183</v>
      </c>
      <c r="T35" s="1">
        <v>75</v>
      </c>
      <c r="U35" s="1">
        <v>94</v>
      </c>
      <c r="V35" s="1">
        <v>10.6</v>
      </c>
      <c r="W35" s="1">
        <v>14</v>
      </c>
      <c r="X35" s="5">
        <f t="shared" si="2"/>
        <v>80</v>
      </c>
      <c r="Y35" t="s">
        <v>184</v>
      </c>
      <c r="Z35" t="s">
        <v>185</v>
      </c>
      <c r="AA35" t="s">
        <v>102</v>
      </c>
      <c r="AB35" t="s">
        <v>4</v>
      </c>
      <c r="AC35" t="s">
        <v>186</v>
      </c>
      <c r="AD35" t="s">
        <v>187</v>
      </c>
      <c r="AE35" s="2">
        <v>42005</v>
      </c>
      <c r="AF35" t="s">
        <v>188</v>
      </c>
    </row>
    <row r="36" spans="1:35" x14ac:dyDescent="0.35">
      <c r="A36" s="4" t="s">
        <v>117</v>
      </c>
      <c r="B36" s="5">
        <v>89</v>
      </c>
      <c r="C36" s="5">
        <v>106</v>
      </c>
      <c r="D36" s="5">
        <v>26</v>
      </c>
      <c r="E36" s="5">
        <f>ROUND(D36*126/113,0)</f>
        <v>29</v>
      </c>
      <c r="F36" s="5">
        <f>SUM(C36-E36)</f>
        <v>77</v>
      </c>
      <c r="G36" s="5" t="s">
        <v>38</v>
      </c>
      <c r="H36" s="4" t="s">
        <v>118</v>
      </c>
      <c r="I36" s="4" t="s">
        <v>119</v>
      </c>
      <c r="J36" s="4" t="s">
        <v>4</v>
      </c>
      <c r="K36" s="4" t="s">
        <v>58</v>
      </c>
      <c r="L36" s="4" t="s">
        <v>120</v>
      </c>
      <c r="M36" s="6">
        <v>37987</v>
      </c>
      <c r="N36" s="4" t="s">
        <v>21</v>
      </c>
      <c r="O36" s="4"/>
      <c r="P36" s="4"/>
      <c r="Q36" s="4"/>
      <c r="R36" s="4"/>
      <c r="S36" s="4" t="s">
        <v>329</v>
      </c>
      <c r="T36" s="1">
        <v>45</v>
      </c>
      <c r="U36" s="1">
        <v>88</v>
      </c>
      <c r="V36" s="1">
        <v>14.4</v>
      </c>
      <c r="W36" s="1">
        <f>ROUND(V36*126/113,0)</f>
        <v>16</v>
      </c>
      <c r="X36" s="5">
        <f t="shared" si="2"/>
        <v>72</v>
      </c>
      <c r="Y36" t="s">
        <v>330</v>
      </c>
      <c r="Z36" t="s">
        <v>331</v>
      </c>
      <c r="AA36" t="s">
        <v>172</v>
      </c>
      <c r="AB36" t="s">
        <v>4</v>
      </c>
      <c r="AC36" t="s">
        <v>332</v>
      </c>
      <c r="AD36" t="s">
        <v>333</v>
      </c>
      <c r="AE36" s="2">
        <v>42005</v>
      </c>
      <c r="AF36" t="s">
        <v>35</v>
      </c>
    </row>
    <row r="37" spans="1:35" x14ac:dyDescent="0.35">
      <c r="A37" s="4" t="s">
        <v>151</v>
      </c>
      <c r="B37" s="5">
        <v>82</v>
      </c>
      <c r="C37" s="5">
        <v>100</v>
      </c>
      <c r="D37" s="5">
        <v>18.600000000000001</v>
      </c>
      <c r="E37" s="5">
        <f>ROUND(D37*126/113,0)</f>
        <v>21</v>
      </c>
      <c r="F37" s="5">
        <f>SUM(C37-E37)</f>
        <v>79</v>
      </c>
      <c r="G37" s="5" t="s">
        <v>38</v>
      </c>
      <c r="H37" s="4" t="s">
        <v>152</v>
      </c>
      <c r="I37" s="4" t="s">
        <v>153</v>
      </c>
      <c r="J37" s="4" t="s">
        <v>4</v>
      </c>
      <c r="K37" s="4" t="s">
        <v>11</v>
      </c>
      <c r="L37" s="4" t="s">
        <v>154</v>
      </c>
      <c r="M37" s="6">
        <v>33604</v>
      </c>
      <c r="N37" s="4" t="s">
        <v>155</v>
      </c>
      <c r="O37" s="4"/>
      <c r="P37" s="4"/>
      <c r="Q37" s="4"/>
      <c r="R37" s="4"/>
      <c r="S37" s="4" t="s">
        <v>124</v>
      </c>
      <c r="T37" s="1">
        <v>87</v>
      </c>
      <c r="U37" s="1">
        <v>87</v>
      </c>
      <c r="V37" s="1">
        <v>12.2</v>
      </c>
      <c r="W37" s="1">
        <f>ROUND(V37*126/113,0)</f>
        <v>14</v>
      </c>
      <c r="X37" s="5">
        <f t="shared" si="2"/>
        <v>73</v>
      </c>
      <c r="Y37" t="s">
        <v>125</v>
      </c>
      <c r="Z37" t="s">
        <v>126</v>
      </c>
      <c r="AA37" t="s">
        <v>32</v>
      </c>
      <c r="AB37" t="s">
        <v>4</v>
      </c>
      <c r="AC37" t="s">
        <v>33</v>
      </c>
      <c r="AD37" t="s">
        <v>127</v>
      </c>
      <c r="AE37" s="2">
        <v>41640</v>
      </c>
      <c r="AF37" t="s">
        <v>63</v>
      </c>
    </row>
    <row r="38" spans="1:35" x14ac:dyDescent="0.35">
      <c r="A38" s="4" t="s">
        <v>375</v>
      </c>
      <c r="B38" s="5">
        <v>34</v>
      </c>
      <c r="C38" s="5">
        <v>107</v>
      </c>
      <c r="D38" s="5">
        <v>23.7</v>
      </c>
      <c r="E38" s="5">
        <f>ROUND(D38*126/113,0)</f>
        <v>26</v>
      </c>
      <c r="F38" s="5">
        <f>SUM(C38-E38)</f>
        <v>81</v>
      </c>
      <c r="G38" s="5" t="s">
        <v>38</v>
      </c>
      <c r="H38" s="4" t="s">
        <v>376</v>
      </c>
      <c r="I38" s="4" t="s">
        <v>377</v>
      </c>
      <c r="J38" s="4" t="s">
        <v>4</v>
      </c>
      <c r="K38" s="4" t="s">
        <v>33</v>
      </c>
      <c r="L38" s="4" t="s">
        <v>378</v>
      </c>
      <c r="M38" s="6">
        <v>33970</v>
      </c>
      <c r="N38" s="4" t="s">
        <v>35</v>
      </c>
      <c r="O38" s="4"/>
      <c r="P38" s="4"/>
      <c r="Q38" s="4"/>
      <c r="R38" s="4"/>
      <c r="S38" s="4" t="s">
        <v>334</v>
      </c>
      <c r="T38" s="1">
        <v>44</v>
      </c>
      <c r="U38" s="1">
        <v>88</v>
      </c>
      <c r="V38" s="1">
        <v>13.4</v>
      </c>
      <c r="W38" s="1">
        <f>ROUND(V38*126/113,0)</f>
        <v>15</v>
      </c>
      <c r="X38" s="5">
        <f t="shared" si="2"/>
        <v>73</v>
      </c>
      <c r="Y38" t="s">
        <v>335</v>
      </c>
      <c r="Z38" t="s">
        <v>336</v>
      </c>
      <c r="AA38" t="s">
        <v>66</v>
      </c>
      <c r="AB38" t="s">
        <v>4</v>
      </c>
      <c r="AC38" t="s">
        <v>67</v>
      </c>
      <c r="AD38" t="s">
        <v>337</v>
      </c>
      <c r="AE38" s="2">
        <v>40179</v>
      </c>
      <c r="AF38" t="s">
        <v>90</v>
      </c>
    </row>
    <row r="39" spans="1:35" x14ac:dyDescent="0.35">
      <c r="A39" s="4" t="s">
        <v>391</v>
      </c>
      <c r="B39" s="5">
        <v>30</v>
      </c>
      <c r="C39" s="5">
        <v>95</v>
      </c>
      <c r="D39" s="5">
        <v>11.5</v>
      </c>
      <c r="E39" s="5">
        <f>ROUND(D39*126/113,0)</f>
        <v>13</v>
      </c>
      <c r="F39" s="5">
        <f>SUM(C39-E39)</f>
        <v>82</v>
      </c>
      <c r="G39" s="7" t="s">
        <v>38</v>
      </c>
      <c r="H39" s="4" t="s">
        <v>392</v>
      </c>
      <c r="I39" s="4" t="s">
        <v>393</v>
      </c>
      <c r="J39" s="4" t="s">
        <v>4</v>
      </c>
      <c r="K39" s="4" t="s">
        <v>394</v>
      </c>
      <c r="L39" s="4" t="s">
        <v>395</v>
      </c>
      <c r="M39" s="6">
        <v>39448</v>
      </c>
      <c r="N39" s="4" t="s">
        <v>150</v>
      </c>
      <c r="O39" s="4"/>
      <c r="P39" s="4"/>
      <c r="Q39" s="4"/>
      <c r="R39" s="4"/>
      <c r="S39" s="4" t="s">
        <v>298</v>
      </c>
      <c r="T39" s="1">
        <v>51</v>
      </c>
      <c r="U39" s="1">
        <v>88</v>
      </c>
      <c r="V39" s="1">
        <v>13.7</v>
      </c>
      <c r="W39" s="1">
        <f>ROUND(V39*126/113,0)</f>
        <v>15</v>
      </c>
      <c r="X39" s="5">
        <f t="shared" si="2"/>
        <v>73</v>
      </c>
      <c r="Y39" t="s">
        <v>299</v>
      </c>
      <c r="Z39" t="s">
        <v>300</v>
      </c>
      <c r="AA39" t="s">
        <v>301</v>
      </c>
      <c r="AB39" t="s">
        <v>4</v>
      </c>
      <c r="AC39" t="s">
        <v>302</v>
      </c>
      <c r="AD39" t="s">
        <v>303</v>
      </c>
      <c r="AE39" s="2">
        <v>38718</v>
      </c>
      <c r="AF39" t="s">
        <v>63</v>
      </c>
    </row>
    <row r="40" spans="1:35" x14ac:dyDescent="0.35">
      <c r="A40" s="4" t="s">
        <v>271</v>
      </c>
      <c r="B40" s="1">
        <v>56</v>
      </c>
      <c r="C40" s="1" t="s">
        <v>557</v>
      </c>
      <c r="D40" s="1">
        <v>25</v>
      </c>
      <c r="E40" s="1" t="s">
        <v>557</v>
      </c>
      <c r="F40" s="5" t="e">
        <f>SUM(C40-E40)</f>
        <v>#VALUE!</v>
      </c>
      <c r="G40" s="1" t="s">
        <v>38</v>
      </c>
      <c r="H40" t="s">
        <v>272</v>
      </c>
      <c r="I40" t="s">
        <v>273</v>
      </c>
      <c r="J40" t="s">
        <v>4</v>
      </c>
      <c r="K40" t="s">
        <v>274</v>
      </c>
      <c r="L40" t="s">
        <v>275</v>
      </c>
      <c r="M40" s="2">
        <v>40179</v>
      </c>
      <c r="N40" t="s">
        <v>276</v>
      </c>
      <c r="O40" s="4"/>
      <c r="P40" s="4"/>
      <c r="Q40" s="4"/>
      <c r="R40" s="4"/>
      <c r="S40" s="4" t="s">
        <v>543</v>
      </c>
      <c r="U40" s="1">
        <v>88</v>
      </c>
      <c r="V40" s="1">
        <v>13.2</v>
      </c>
      <c r="W40" s="1">
        <v>15</v>
      </c>
      <c r="X40" s="5">
        <f t="shared" si="2"/>
        <v>73</v>
      </c>
      <c r="AA40" t="s">
        <v>102</v>
      </c>
      <c r="AF40" t="s">
        <v>194</v>
      </c>
    </row>
    <row r="41" spans="1:35" x14ac:dyDescent="0.35">
      <c r="P41" s="4"/>
      <c r="Q41" s="4"/>
      <c r="R41" s="4"/>
      <c r="S41" s="4" t="s">
        <v>210</v>
      </c>
      <c r="T41" s="1">
        <v>69</v>
      </c>
      <c r="U41" s="1">
        <v>89</v>
      </c>
      <c r="V41" s="1">
        <v>13.2</v>
      </c>
      <c r="W41" s="1">
        <f t="shared" ref="W41:W49" si="3">ROUND(V41*126/113,0)</f>
        <v>15</v>
      </c>
      <c r="X41" s="5">
        <f t="shared" si="2"/>
        <v>74</v>
      </c>
      <c r="Y41" t="s">
        <v>211</v>
      </c>
      <c r="Z41" t="s">
        <v>212</v>
      </c>
      <c r="AA41" t="s">
        <v>3</v>
      </c>
      <c r="AB41" t="s">
        <v>4</v>
      </c>
      <c r="AC41" t="s">
        <v>213</v>
      </c>
      <c r="AD41" t="s">
        <v>214</v>
      </c>
      <c r="AE41" s="2">
        <v>40544</v>
      </c>
      <c r="AF41" t="s">
        <v>133</v>
      </c>
    </row>
    <row r="42" spans="1:35" x14ac:dyDescent="0.35">
      <c r="A42" s="4"/>
      <c r="B42" s="5"/>
      <c r="C42" s="5"/>
      <c r="D42" s="5"/>
      <c r="E42" s="5"/>
      <c r="F42" s="5"/>
      <c r="G42" s="9" t="s">
        <v>534</v>
      </c>
      <c r="H42" s="4"/>
      <c r="I42" s="4"/>
      <c r="J42" s="4"/>
      <c r="K42" s="4"/>
      <c r="L42" s="4"/>
      <c r="M42" s="6"/>
      <c r="N42" s="4"/>
      <c r="O42" s="4"/>
      <c r="P42" s="4"/>
      <c r="Q42" s="4"/>
      <c r="R42" s="4"/>
      <c r="S42" s="4" t="s">
        <v>520</v>
      </c>
      <c r="T42" s="1">
        <v>2</v>
      </c>
      <c r="U42" s="1">
        <v>90</v>
      </c>
      <c r="V42" s="1">
        <v>13</v>
      </c>
      <c r="W42" s="1">
        <f t="shared" si="3"/>
        <v>14</v>
      </c>
      <c r="X42" s="5">
        <f t="shared" si="2"/>
        <v>76</v>
      </c>
      <c r="Y42" t="s">
        <v>521</v>
      </c>
      <c r="Z42" t="s">
        <v>522</v>
      </c>
      <c r="AA42" t="s">
        <v>147</v>
      </c>
      <c r="AB42" t="s">
        <v>4</v>
      </c>
      <c r="AC42" t="s">
        <v>148</v>
      </c>
      <c r="AD42" t="s">
        <v>523</v>
      </c>
      <c r="AE42" s="2">
        <v>40909</v>
      </c>
      <c r="AF42" t="s">
        <v>150</v>
      </c>
    </row>
    <row r="43" spans="1:35" x14ac:dyDescent="0.35">
      <c r="A43" s="4" t="s">
        <v>199</v>
      </c>
      <c r="B43" s="5">
        <v>71</v>
      </c>
      <c r="C43" s="5">
        <v>72</v>
      </c>
      <c r="D43" s="5">
        <v>5.3</v>
      </c>
      <c r="E43" s="5">
        <f t="shared" ref="E43:E52" si="4">ROUND(D43*126/113,0)</f>
        <v>6</v>
      </c>
      <c r="F43" s="5">
        <f t="shared" ref="F43:F63" si="5">SUM(C43-E43)</f>
        <v>66</v>
      </c>
      <c r="G43" s="5"/>
      <c r="H43" s="4" t="s">
        <v>200</v>
      </c>
      <c r="I43" s="4" t="s">
        <v>201</v>
      </c>
      <c r="J43" s="4" t="s">
        <v>4</v>
      </c>
      <c r="K43" s="4" t="s">
        <v>202</v>
      </c>
      <c r="L43" s="4" t="s">
        <v>203</v>
      </c>
      <c r="M43" s="6">
        <v>41640</v>
      </c>
      <c r="N43" s="4" t="s">
        <v>204</v>
      </c>
      <c r="O43" s="14" t="s">
        <v>559</v>
      </c>
      <c r="P43" s="14"/>
      <c r="Q43" s="4"/>
      <c r="R43" s="4"/>
      <c r="S43" s="4" t="s">
        <v>237</v>
      </c>
      <c r="T43" s="1">
        <v>63</v>
      </c>
      <c r="U43" s="1">
        <v>90</v>
      </c>
      <c r="V43" s="1">
        <v>12.8</v>
      </c>
      <c r="W43" s="1">
        <f t="shared" si="3"/>
        <v>14</v>
      </c>
      <c r="X43" s="5">
        <f t="shared" si="2"/>
        <v>76</v>
      </c>
      <c r="Y43" t="s">
        <v>238</v>
      </c>
      <c r="Z43" t="s">
        <v>239</v>
      </c>
      <c r="AA43" t="s">
        <v>240</v>
      </c>
      <c r="AB43" t="s">
        <v>4</v>
      </c>
      <c r="AC43" t="s">
        <v>241</v>
      </c>
      <c r="AD43" t="s">
        <v>242</v>
      </c>
      <c r="AE43" s="2">
        <v>42005</v>
      </c>
      <c r="AF43" t="s">
        <v>243</v>
      </c>
    </row>
    <row r="44" spans="1:35" x14ac:dyDescent="0.35">
      <c r="A44" s="4" t="s">
        <v>45</v>
      </c>
      <c r="B44" s="5">
        <v>105</v>
      </c>
      <c r="C44" s="5">
        <v>73</v>
      </c>
      <c r="D44" s="5">
        <v>7.4</v>
      </c>
      <c r="E44" s="5">
        <f t="shared" si="4"/>
        <v>8</v>
      </c>
      <c r="F44" s="5">
        <f t="shared" si="5"/>
        <v>65</v>
      </c>
      <c r="G44" s="5"/>
      <c r="H44" s="4" t="s">
        <v>46</v>
      </c>
      <c r="I44" s="4" t="s">
        <v>47</v>
      </c>
      <c r="J44" s="4" t="s">
        <v>4</v>
      </c>
      <c r="K44" s="4" t="s">
        <v>33</v>
      </c>
      <c r="L44" s="4" t="s">
        <v>48</v>
      </c>
      <c r="M44" s="6">
        <v>40909</v>
      </c>
      <c r="N44" s="4" t="s">
        <v>35</v>
      </c>
      <c r="O44" s="14" t="s">
        <v>560</v>
      </c>
      <c r="P44" s="14"/>
      <c r="Q44" s="4"/>
      <c r="R44" s="4"/>
      <c r="S44" s="4" t="s">
        <v>538</v>
      </c>
      <c r="T44" s="1"/>
      <c r="U44" s="1">
        <v>92</v>
      </c>
      <c r="V44" s="1">
        <v>14.3</v>
      </c>
      <c r="W44" s="1">
        <f t="shared" si="3"/>
        <v>16</v>
      </c>
      <c r="X44" s="5">
        <f t="shared" si="2"/>
        <v>76</v>
      </c>
      <c r="AA44" t="s">
        <v>102</v>
      </c>
      <c r="AE44" s="2"/>
      <c r="AF44" t="s">
        <v>194</v>
      </c>
    </row>
    <row r="45" spans="1:35" x14ac:dyDescent="0.35">
      <c r="A45" s="4" t="s">
        <v>75</v>
      </c>
      <c r="B45" s="5">
        <v>99</v>
      </c>
      <c r="C45" s="5">
        <v>77</v>
      </c>
      <c r="D45" s="5">
        <v>9.1999999999999993</v>
      </c>
      <c r="E45" s="5">
        <f t="shared" si="4"/>
        <v>10</v>
      </c>
      <c r="F45" s="5">
        <f t="shared" si="5"/>
        <v>67</v>
      </c>
      <c r="G45" s="5"/>
      <c r="H45" s="4" t="s">
        <v>76</v>
      </c>
      <c r="I45" s="4" t="s">
        <v>77</v>
      </c>
      <c r="J45" s="4" t="s">
        <v>4</v>
      </c>
      <c r="K45" s="4" t="s">
        <v>42</v>
      </c>
      <c r="L45" s="4" t="s">
        <v>78</v>
      </c>
      <c r="M45" s="6">
        <v>41640</v>
      </c>
      <c r="N45" s="4" t="s">
        <v>53</v>
      </c>
      <c r="O45" s="14" t="s">
        <v>566</v>
      </c>
      <c r="P45" s="14"/>
      <c r="Q45" s="4"/>
      <c r="R45" s="4"/>
      <c r="S45" s="4" t="s">
        <v>433</v>
      </c>
      <c r="T45" s="1">
        <v>21</v>
      </c>
      <c r="U45" s="1">
        <v>92</v>
      </c>
      <c r="V45" s="1">
        <v>13.3</v>
      </c>
      <c r="W45" s="1">
        <f t="shared" si="3"/>
        <v>15</v>
      </c>
      <c r="X45" s="5">
        <f t="shared" si="2"/>
        <v>77</v>
      </c>
      <c r="Y45" t="s">
        <v>434</v>
      </c>
      <c r="Z45" t="s">
        <v>435</v>
      </c>
      <c r="AA45" t="s">
        <v>32</v>
      </c>
      <c r="AB45" t="s">
        <v>4</v>
      </c>
      <c r="AC45" t="s">
        <v>33</v>
      </c>
      <c r="AD45" t="s">
        <v>436</v>
      </c>
      <c r="AE45" s="2">
        <v>37622</v>
      </c>
      <c r="AF45" t="s">
        <v>283</v>
      </c>
    </row>
    <row r="46" spans="1:35" x14ac:dyDescent="0.35">
      <c r="A46" s="4" t="s">
        <v>498</v>
      </c>
      <c r="B46" s="5">
        <v>7</v>
      </c>
      <c r="C46" s="5">
        <v>78</v>
      </c>
      <c r="D46" s="5">
        <v>8.9</v>
      </c>
      <c r="E46" s="5">
        <f t="shared" si="4"/>
        <v>10</v>
      </c>
      <c r="F46" s="5">
        <f t="shared" si="5"/>
        <v>68</v>
      </c>
      <c r="G46" s="5"/>
      <c r="H46" s="4" t="s">
        <v>499</v>
      </c>
      <c r="I46" s="4" t="s">
        <v>500</v>
      </c>
      <c r="J46" s="4" t="s">
        <v>4</v>
      </c>
      <c r="K46" s="4" t="s">
        <v>501</v>
      </c>
      <c r="L46" s="4" t="s">
        <v>502</v>
      </c>
      <c r="M46" s="6">
        <v>40179</v>
      </c>
      <c r="N46" s="4" t="s">
        <v>133</v>
      </c>
      <c r="O46" s="14" t="s">
        <v>562</v>
      </c>
      <c r="P46" s="14"/>
      <c r="Q46" s="4"/>
      <c r="R46" s="4"/>
      <c r="S46" s="4" t="s">
        <v>54</v>
      </c>
      <c r="T46" s="1">
        <v>103</v>
      </c>
      <c r="U46" s="1">
        <v>92</v>
      </c>
      <c r="V46" s="1">
        <v>13.4</v>
      </c>
      <c r="W46" s="1">
        <f t="shared" si="3"/>
        <v>15</v>
      </c>
      <c r="X46" s="5">
        <f t="shared" si="2"/>
        <v>77</v>
      </c>
      <c r="Y46" t="s">
        <v>55</v>
      </c>
      <c r="Z46" t="s">
        <v>56</v>
      </c>
      <c r="AA46" t="s">
        <v>57</v>
      </c>
      <c r="AB46" t="s">
        <v>4</v>
      </c>
      <c r="AC46" t="s">
        <v>58</v>
      </c>
      <c r="AD46" t="s">
        <v>59</v>
      </c>
      <c r="AE46" s="2">
        <v>41275</v>
      </c>
      <c r="AF46" t="s">
        <v>60</v>
      </c>
    </row>
    <row r="47" spans="1:35" x14ac:dyDescent="0.35">
      <c r="A47" s="4" t="s">
        <v>156</v>
      </c>
      <c r="B47" s="5">
        <v>81</v>
      </c>
      <c r="C47" s="5">
        <v>76</v>
      </c>
      <c r="D47" s="5">
        <v>6.8</v>
      </c>
      <c r="E47" s="5">
        <f t="shared" si="4"/>
        <v>8</v>
      </c>
      <c r="F47" s="5">
        <f t="shared" si="5"/>
        <v>68</v>
      </c>
      <c r="G47" s="5"/>
      <c r="H47" s="4" t="s">
        <v>157</v>
      </c>
      <c r="I47" s="4" t="s">
        <v>158</v>
      </c>
      <c r="J47" s="4" t="s">
        <v>4</v>
      </c>
      <c r="K47" s="4" t="s">
        <v>11</v>
      </c>
      <c r="L47" s="4" t="s">
        <v>159</v>
      </c>
      <c r="M47" s="6">
        <v>42005</v>
      </c>
      <c r="N47" s="4" t="s">
        <v>13</v>
      </c>
      <c r="O47" s="14"/>
      <c r="P47" s="14"/>
      <c r="Q47" s="4"/>
      <c r="R47" s="4"/>
      <c r="S47" s="4" t="s">
        <v>541</v>
      </c>
      <c r="U47" s="1">
        <v>92</v>
      </c>
      <c r="V47" s="1">
        <v>13.5</v>
      </c>
      <c r="W47" s="1">
        <f t="shared" si="3"/>
        <v>15</v>
      </c>
      <c r="X47" s="5">
        <f t="shared" si="2"/>
        <v>77</v>
      </c>
      <c r="AA47" t="s">
        <v>61</v>
      </c>
      <c r="AF47" t="s">
        <v>83</v>
      </c>
    </row>
    <row r="48" spans="1:35" x14ac:dyDescent="0.35">
      <c r="A48" s="4" t="s">
        <v>91</v>
      </c>
      <c r="B48" s="5">
        <v>94</v>
      </c>
      <c r="C48" s="5">
        <v>75</v>
      </c>
      <c r="D48" s="5">
        <v>5.3</v>
      </c>
      <c r="E48" s="5">
        <f t="shared" si="4"/>
        <v>6</v>
      </c>
      <c r="F48" s="5">
        <f t="shared" si="5"/>
        <v>69</v>
      </c>
      <c r="G48" s="5"/>
      <c r="H48" s="4" t="s">
        <v>92</v>
      </c>
      <c r="I48" s="4" t="s">
        <v>93</v>
      </c>
      <c r="J48" s="4" t="s">
        <v>4</v>
      </c>
      <c r="K48" s="4" t="s">
        <v>67</v>
      </c>
      <c r="L48" s="4" t="s">
        <v>94</v>
      </c>
      <c r="M48" s="6">
        <v>41275</v>
      </c>
      <c r="N48" s="4" t="s">
        <v>69</v>
      </c>
      <c r="O48" s="4"/>
      <c r="P48" s="4"/>
      <c r="Q48" s="4"/>
      <c r="R48" s="4"/>
      <c r="S48" s="4" t="s">
        <v>503</v>
      </c>
      <c r="T48" s="1">
        <v>6</v>
      </c>
      <c r="U48" s="1">
        <v>95</v>
      </c>
      <c r="V48" s="1">
        <v>13.8</v>
      </c>
      <c r="W48" s="1">
        <f t="shared" si="3"/>
        <v>15</v>
      </c>
      <c r="X48" s="5">
        <f t="shared" si="2"/>
        <v>80</v>
      </c>
      <c r="Y48" t="s">
        <v>504</v>
      </c>
      <c r="Z48" t="s">
        <v>505</v>
      </c>
      <c r="AA48" t="s">
        <v>18</v>
      </c>
      <c r="AB48" t="s">
        <v>4</v>
      </c>
      <c r="AC48" t="s">
        <v>19</v>
      </c>
      <c r="AD48" t="s">
        <v>506</v>
      </c>
      <c r="AE48" s="2">
        <v>42005</v>
      </c>
      <c r="AF48" t="s">
        <v>507</v>
      </c>
    </row>
    <row r="49" spans="1:35" x14ac:dyDescent="0.35">
      <c r="A49" s="4" t="s">
        <v>366</v>
      </c>
      <c r="B49" s="5">
        <v>36</v>
      </c>
      <c r="C49" s="5">
        <v>76</v>
      </c>
      <c r="D49" s="5">
        <v>6.4</v>
      </c>
      <c r="E49" s="5">
        <f t="shared" si="4"/>
        <v>7</v>
      </c>
      <c r="F49" s="5">
        <f t="shared" si="5"/>
        <v>69</v>
      </c>
      <c r="G49" s="5"/>
      <c r="H49" s="4" t="s">
        <v>367</v>
      </c>
      <c r="I49" s="4" t="s">
        <v>368</v>
      </c>
      <c r="J49" s="4" t="s">
        <v>4</v>
      </c>
      <c r="K49" s="4" t="s">
        <v>5</v>
      </c>
      <c r="L49" s="4" t="s">
        <v>369</v>
      </c>
      <c r="M49" s="6">
        <v>40544</v>
      </c>
      <c r="N49" s="4" t="s">
        <v>370</v>
      </c>
      <c r="O49" s="4"/>
      <c r="P49" s="4"/>
      <c r="Q49" s="4"/>
      <c r="R49" s="4"/>
      <c r="S49" s="4" t="s">
        <v>134</v>
      </c>
      <c r="T49" s="1">
        <v>85</v>
      </c>
      <c r="U49" s="1" t="s">
        <v>565</v>
      </c>
      <c r="V49" s="1">
        <v>12.4</v>
      </c>
      <c r="W49" s="1">
        <f t="shared" si="3"/>
        <v>14</v>
      </c>
      <c r="X49" s="5" t="s">
        <v>529</v>
      </c>
      <c r="Y49" t="s">
        <v>135</v>
      </c>
      <c r="Z49" t="s">
        <v>136</v>
      </c>
      <c r="AA49" t="s">
        <v>137</v>
      </c>
      <c r="AB49" t="s">
        <v>4</v>
      </c>
      <c r="AC49" t="s">
        <v>138</v>
      </c>
      <c r="AD49" t="s">
        <v>139</v>
      </c>
      <c r="AE49" s="2">
        <v>40544</v>
      </c>
      <c r="AF49" t="s">
        <v>63</v>
      </c>
    </row>
    <row r="50" spans="1:35" x14ac:dyDescent="0.35">
      <c r="A50" s="4" t="s">
        <v>478</v>
      </c>
      <c r="B50" s="5">
        <v>11</v>
      </c>
      <c r="C50" s="5">
        <v>79</v>
      </c>
      <c r="D50" s="5">
        <v>9.1</v>
      </c>
      <c r="E50" s="5">
        <f t="shared" si="4"/>
        <v>10</v>
      </c>
      <c r="F50" s="5">
        <f t="shared" si="5"/>
        <v>69</v>
      </c>
      <c r="G50" s="5"/>
      <c r="H50" s="4" t="s">
        <v>479</v>
      </c>
      <c r="I50" s="4" t="s">
        <v>480</v>
      </c>
      <c r="J50" s="4" t="s">
        <v>4</v>
      </c>
      <c r="K50" s="4" t="s">
        <v>33</v>
      </c>
      <c r="L50" s="4" t="s">
        <v>481</v>
      </c>
      <c r="M50" s="6">
        <v>42005</v>
      </c>
      <c r="N50" s="4" t="s">
        <v>482</v>
      </c>
      <c r="O50" s="4"/>
      <c r="P50" s="4"/>
      <c r="Q50" s="4"/>
      <c r="R50" s="4"/>
      <c r="S50" s="4"/>
      <c r="T50" s="1"/>
      <c r="U50" s="1"/>
      <c r="V50" s="1"/>
      <c r="W50" s="1"/>
      <c r="X50" s="5" t="s">
        <v>529</v>
      </c>
      <c r="AE50" s="2"/>
    </row>
    <row r="51" spans="1:35" ht="18.5" x14ac:dyDescent="0.45">
      <c r="A51" s="4" t="s">
        <v>294</v>
      </c>
      <c r="B51" s="5">
        <v>52</v>
      </c>
      <c r="C51" s="5">
        <v>77</v>
      </c>
      <c r="D51" s="5">
        <v>6</v>
      </c>
      <c r="E51" s="5">
        <f t="shared" si="4"/>
        <v>7</v>
      </c>
      <c r="F51" s="5">
        <f t="shared" si="5"/>
        <v>70</v>
      </c>
      <c r="G51" s="5"/>
      <c r="H51" s="4" t="s">
        <v>295</v>
      </c>
      <c r="I51" s="4" t="s">
        <v>296</v>
      </c>
      <c r="J51" s="4" t="s">
        <v>4</v>
      </c>
      <c r="K51" s="4" t="s">
        <v>33</v>
      </c>
      <c r="L51" s="4" t="s">
        <v>297</v>
      </c>
      <c r="M51" s="6">
        <v>38718</v>
      </c>
      <c r="N51" s="4" t="s">
        <v>35</v>
      </c>
      <c r="O51" s="4"/>
      <c r="P51" s="4"/>
      <c r="Q51" s="4"/>
      <c r="R51" s="4"/>
      <c r="X51" s="3" t="s">
        <v>542</v>
      </c>
    </row>
    <row r="52" spans="1:35" x14ac:dyDescent="0.35">
      <c r="A52" s="4" t="s">
        <v>79</v>
      </c>
      <c r="B52" s="5">
        <v>98</v>
      </c>
      <c r="C52" s="5">
        <v>76</v>
      </c>
      <c r="D52" s="5">
        <v>4.9000000000000004</v>
      </c>
      <c r="E52" s="5">
        <f t="shared" si="4"/>
        <v>5</v>
      </c>
      <c r="F52" s="5">
        <f t="shared" si="5"/>
        <v>71</v>
      </c>
      <c r="G52" s="5"/>
      <c r="H52" s="4" t="s">
        <v>80</v>
      </c>
      <c r="I52" s="4" t="s">
        <v>81</v>
      </c>
      <c r="J52" s="4" t="s">
        <v>4</v>
      </c>
      <c r="K52" s="4" t="s">
        <v>62</v>
      </c>
      <c r="L52" s="4" t="s">
        <v>82</v>
      </c>
      <c r="M52" s="6">
        <v>36892</v>
      </c>
      <c r="N52" s="4" t="s">
        <v>83</v>
      </c>
      <c r="O52" s="4"/>
      <c r="P52" s="4"/>
      <c r="Q52" s="4"/>
      <c r="R52" s="4"/>
      <c r="S52" s="4" t="s">
        <v>225</v>
      </c>
      <c r="T52" s="1">
        <v>66</v>
      </c>
      <c r="U52" s="1">
        <v>85</v>
      </c>
      <c r="V52" s="1">
        <v>16.399999999999999</v>
      </c>
      <c r="W52" s="1">
        <f t="shared" ref="W52:W73" si="6">ROUND(V52*126/113,0)</f>
        <v>18</v>
      </c>
      <c r="X52" s="5">
        <f t="shared" ref="X52:X71" si="7">SUM(U52-W52)</f>
        <v>67</v>
      </c>
      <c r="Y52" t="s">
        <v>226</v>
      </c>
      <c r="Z52" t="s">
        <v>227</v>
      </c>
      <c r="AA52" t="s">
        <v>228</v>
      </c>
      <c r="AB52" t="s">
        <v>4</v>
      </c>
      <c r="AC52" t="s">
        <v>33</v>
      </c>
      <c r="AD52" t="s">
        <v>229</v>
      </c>
      <c r="AE52" s="2">
        <v>41640</v>
      </c>
      <c r="AF52" t="s">
        <v>230</v>
      </c>
      <c r="AG52" s="15" t="s">
        <v>559</v>
      </c>
      <c r="AH52" s="15"/>
      <c r="AI52" s="15"/>
    </row>
    <row r="53" spans="1:35" x14ac:dyDescent="0.35">
      <c r="A53" s="4" t="s">
        <v>0</v>
      </c>
      <c r="B53" s="5">
        <v>112</v>
      </c>
      <c r="C53" s="5">
        <v>83</v>
      </c>
      <c r="D53" s="5">
        <v>8</v>
      </c>
      <c r="E53" s="5">
        <v>9</v>
      </c>
      <c r="F53" s="5">
        <f t="shared" si="5"/>
        <v>74</v>
      </c>
      <c r="G53" s="5" t="s">
        <v>529</v>
      </c>
      <c r="H53" s="4" t="s">
        <v>1</v>
      </c>
      <c r="I53" s="4" t="s">
        <v>2</v>
      </c>
      <c r="J53" s="4" t="s">
        <v>4</v>
      </c>
      <c r="K53" s="4" t="s">
        <v>5</v>
      </c>
      <c r="L53" s="4" t="s">
        <v>6</v>
      </c>
      <c r="M53" s="6">
        <v>40544</v>
      </c>
      <c r="N53" s="4" t="s">
        <v>7</v>
      </c>
      <c r="O53" s="4"/>
      <c r="P53" s="4"/>
      <c r="Q53" s="4"/>
      <c r="R53" s="4"/>
      <c r="S53" s="4" t="s">
        <v>253</v>
      </c>
      <c r="T53" s="1">
        <v>60</v>
      </c>
      <c r="U53" s="1">
        <v>85</v>
      </c>
      <c r="V53" s="1">
        <v>19</v>
      </c>
      <c r="W53" s="1">
        <f t="shared" si="6"/>
        <v>21</v>
      </c>
      <c r="X53" s="5">
        <f t="shared" si="7"/>
        <v>64</v>
      </c>
      <c r="Y53" t="s">
        <v>254</v>
      </c>
      <c r="Z53" t="s">
        <v>255</v>
      </c>
      <c r="AA53" t="s">
        <v>61</v>
      </c>
      <c r="AB53" t="s">
        <v>4</v>
      </c>
      <c r="AC53" t="s">
        <v>256</v>
      </c>
      <c r="AD53" t="s">
        <v>257</v>
      </c>
      <c r="AE53" s="2">
        <v>41640</v>
      </c>
      <c r="AF53" t="s">
        <v>230</v>
      </c>
      <c r="AG53" s="15" t="s">
        <v>560</v>
      </c>
      <c r="AH53" s="15"/>
      <c r="AI53" s="15"/>
    </row>
    <row r="54" spans="1:35" x14ac:dyDescent="0.35">
      <c r="A54" s="4" t="s">
        <v>205</v>
      </c>
      <c r="B54" s="5">
        <v>70</v>
      </c>
      <c r="C54" s="5">
        <v>85</v>
      </c>
      <c r="D54" s="5">
        <v>8.6999999999999993</v>
      </c>
      <c r="E54" s="5">
        <f t="shared" ref="E54:E60" si="8">ROUND(D54*126/113,0)</f>
        <v>10</v>
      </c>
      <c r="F54" s="5">
        <f t="shared" si="5"/>
        <v>75</v>
      </c>
      <c r="G54" s="5"/>
      <c r="H54" s="8" t="s">
        <v>206</v>
      </c>
      <c r="I54" s="4" t="s">
        <v>207</v>
      </c>
      <c r="J54" s="4" t="s">
        <v>4</v>
      </c>
      <c r="K54" s="4" t="s">
        <v>208</v>
      </c>
      <c r="L54" s="4" t="s">
        <v>209</v>
      </c>
      <c r="M54" s="6">
        <v>40909</v>
      </c>
      <c r="N54" s="4" t="s">
        <v>83</v>
      </c>
      <c r="O54" s="4"/>
      <c r="P54" s="4"/>
      <c r="Q54" s="4"/>
      <c r="R54" s="4"/>
      <c r="S54" s="4" t="s">
        <v>236</v>
      </c>
      <c r="T54" s="1"/>
      <c r="U54" s="1">
        <v>85</v>
      </c>
      <c r="V54" s="1"/>
      <c r="W54" s="1">
        <v>18</v>
      </c>
      <c r="X54" s="5">
        <v>67</v>
      </c>
      <c r="AE54" s="2"/>
      <c r="AF54" t="s">
        <v>7</v>
      </c>
      <c r="AG54" s="15" t="s">
        <v>566</v>
      </c>
      <c r="AH54" s="15"/>
      <c r="AI54" s="15"/>
    </row>
    <row r="55" spans="1:35" x14ac:dyDescent="0.35">
      <c r="A55" s="4" t="s">
        <v>95</v>
      </c>
      <c r="B55" s="5">
        <v>93</v>
      </c>
      <c r="C55" s="5">
        <v>84</v>
      </c>
      <c r="D55" s="5">
        <v>8.5</v>
      </c>
      <c r="E55" s="5">
        <f t="shared" si="8"/>
        <v>9</v>
      </c>
      <c r="F55" s="5">
        <f t="shared" si="5"/>
        <v>75</v>
      </c>
      <c r="G55" s="5"/>
      <c r="H55" s="4" t="s">
        <v>96</v>
      </c>
      <c r="I55" s="4" t="s">
        <v>97</v>
      </c>
      <c r="J55" s="4" t="s">
        <v>4</v>
      </c>
      <c r="K55" s="4" t="s">
        <v>72</v>
      </c>
      <c r="L55" s="4" t="s">
        <v>98</v>
      </c>
      <c r="M55" s="6">
        <v>42005</v>
      </c>
      <c r="N55" s="4" t="s">
        <v>74</v>
      </c>
      <c r="O55" s="4"/>
      <c r="P55" s="4"/>
      <c r="Q55" s="4"/>
      <c r="R55" s="4"/>
      <c r="S55" s="4" t="s">
        <v>277</v>
      </c>
      <c r="T55" s="1">
        <v>55</v>
      </c>
      <c r="U55" s="1">
        <v>88</v>
      </c>
      <c r="V55" s="1">
        <v>18.5</v>
      </c>
      <c r="W55" s="1">
        <f t="shared" si="6"/>
        <v>21</v>
      </c>
      <c r="X55" s="5">
        <f t="shared" si="7"/>
        <v>67</v>
      </c>
      <c r="Y55" t="s">
        <v>278</v>
      </c>
      <c r="Z55" t="s">
        <v>279</v>
      </c>
      <c r="AA55" t="s">
        <v>280</v>
      </c>
      <c r="AB55" t="s">
        <v>4</v>
      </c>
      <c r="AC55" t="s">
        <v>281</v>
      </c>
      <c r="AD55" t="s">
        <v>282</v>
      </c>
      <c r="AE55" s="2">
        <v>41685</v>
      </c>
      <c r="AF55" t="s">
        <v>283</v>
      </c>
      <c r="AG55" s="15" t="s">
        <v>562</v>
      </c>
      <c r="AH55" s="15"/>
      <c r="AI55" s="15"/>
    </row>
    <row r="56" spans="1:35" x14ac:dyDescent="0.35">
      <c r="A56" s="4" t="s">
        <v>403</v>
      </c>
      <c r="B56" s="5">
        <v>27</v>
      </c>
      <c r="C56" s="5">
        <v>85</v>
      </c>
      <c r="D56" s="5">
        <v>9.4</v>
      </c>
      <c r="E56" s="5">
        <f t="shared" si="8"/>
        <v>10</v>
      </c>
      <c r="F56" s="5">
        <f t="shared" si="5"/>
        <v>75</v>
      </c>
      <c r="G56" s="5"/>
      <c r="H56" s="4" t="s">
        <v>404</v>
      </c>
      <c r="I56" s="4" t="s">
        <v>405</v>
      </c>
      <c r="J56" s="4" t="s">
        <v>4</v>
      </c>
      <c r="K56" s="4" t="s">
        <v>103</v>
      </c>
      <c r="L56" s="4" t="s">
        <v>406</v>
      </c>
      <c r="M56" s="6">
        <v>42005</v>
      </c>
      <c r="N56" s="4" t="s">
        <v>348</v>
      </c>
      <c r="O56" s="4"/>
      <c r="P56" s="4"/>
      <c r="Q56" s="4"/>
      <c r="R56" s="4"/>
      <c r="S56" s="4" t="s">
        <v>539</v>
      </c>
      <c r="T56" s="1">
        <v>33</v>
      </c>
      <c r="U56" s="1">
        <v>85</v>
      </c>
      <c r="V56" s="1">
        <v>15.3</v>
      </c>
      <c r="W56" s="1">
        <f>ROUND(V56*126/113,0)</f>
        <v>17</v>
      </c>
      <c r="X56" s="5">
        <f>SUM(U56-W56)</f>
        <v>68</v>
      </c>
      <c r="Y56" t="s">
        <v>379</v>
      </c>
      <c r="Z56" t="s">
        <v>380</v>
      </c>
      <c r="AA56" t="s">
        <v>240</v>
      </c>
      <c r="AB56" t="s">
        <v>4</v>
      </c>
      <c r="AC56" t="s">
        <v>33</v>
      </c>
      <c r="AD56" t="s">
        <v>381</v>
      </c>
      <c r="AE56" s="2">
        <v>42005</v>
      </c>
      <c r="AF56" t="s">
        <v>507</v>
      </c>
    </row>
    <row r="57" spans="1:35" x14ac:dyDescent="0.35">
      <c r="A57" s="4" t="s">
        <v>516</v>
      </c>
      <c r="B57" s="5">
        <v>3</v>
      </c>
      <c r="C57" s="5">
        <v>87</v>
      </c>
      <c r="D57" s="5">
        <v>8.8000000000000007</v>
      </c>
      <c r="E57" s="5">
        <f t="shared" si="8"/>
        <v>10</v>
      </c>
      <c r="F57" s="5">
        <f t="shared" si="5"/>
        <v>77</v>
      </c>
      <c r="G57" s="5"/>
      <c r="H57" s="4" t="s">
        <v>517</v>
      </c>
      <c r="I57" s="4" t="s">
        <v>518</v>
      </c>
      <c r="J57" s="4" t="s">
        <v>4</v>
      </c>
      <c r="K57" s="4" t="s">
        <v>319</v>
      </c>
      <c r="L57" s="4" t="s">
        <v>519</v>
      </c>
      <c r="M57" s="6">
        <v>42005</v>
      </c>
      <c r="N57" s="4" t="s">
        <v>188</v>
      </c>
      <c r="O57" s="10"/>
      <c r="P57" s="10"/>
      <c r="Q57" s="4"/>
      <c r="R57" s="4"/>
      <c r="S57" s="4" t="s">
        <v>22</v>
      </c>
      <c r="T57" s="1">
        <v>109</v>
      </c>
      <c r="U57" s="1">
        <v>87</v>
      </c>
      <c r="V57" s="1">
        <v>16.8</v>
      </c>
      <c r="W57" s="1">
        <f>ROUND(V57*126/113,0)</f>
        <v>19</v>
      </c>
      <c r="X57" s="5">
        <f>SUM(U57-W57)</f>
        <v>68</v>
      </c>
      <c r="Y57" t="s">
        <v>23</v>
      </c>
      <c r="Z57" t="s">
        <v>24</v>
      </c>
      <c r="AA57" t="s">
        <v>25</v>
      </c>
      <c r="AB57" t="s">
        <v>4</v>
      </c>
      <c r="AC57" t="s">
        <v>26</v>
      </c>
      <c r="AD57" t="s">
        <v>27</v>
      </c>
      <c r="AE57" s="2">
        <v>42005</v>
      </c>
      <c r="AF57" t="s">
        <v>28</v>
      </c>
    </row>
    <row r="58" spans="1:35" x14ac:dyDescent="0.35">
      <c r="A58" s="4" t="s">
        <v>353</v>
      </c>
      <c r="B58" s="5">
        <v>39</v>
      </c>
      <c r="C58" s="5">
        <v>82</v>
      </c>
      <c r="D58" s="5">
        <v>3.4</v>
      </c>
      <c r="E58" s="5">
        <f t="shared" si="8"/>
        <v>4</v>
      </c>
      <c r="F58" s="5">
        <f t="shared" si="5"/>
        <v>78</v>
      </c>
      <c r="G58" s="5"/>
      <c r="H58" s="4" t="s">
        <v>354</v>
      </c>
      <c r="I58" s="4" t="s">
        <v>355</v>
      </c>
      <c r="J58" s="4" t="s">
        <v>4</v>
      </c>
      <c r="K58" s="4" t="s">
        <v>356</v>
      </c>
      <c r="L58" s="4" t="s">
        <v>357</v>
      </c>
      <c r="M58" s="6">
        <v>40179</v>
      </c>
      <c r="N58" s="4" t="s">
        <v>7</v>
      </c>
      <c r="O58" s="4"/>
      <c r="P58" s="4"/>
      <c r="Q58" s="4"/>
      <c r="R58" s="4"/>
      <c r="S58" s="4" t="s">
        <v>382</v>
      </c>
      <c r="T58" s="1">
        <v>32</v>
      </c>
      <c r="U58" s="1">
        <v>89</v>
      </c>
      <c r="V58" s="1">
        <v>18</v>
      </c>
      <c r="W58" s="1">
        <f>ROUND(V58*126/113,0)</f>
        <v>20</v>
      </c>
      <c r="X58" s="5">
        <f>SUM(U58-W58)</f>
        <v>69</v>
      </c>
      <c r="Y58" t="s">
        <v>383</v>
      </c>
      <c r="Z58" t="s">
        <v>384</v>
      </c>
      <c r="AA58" t="s">
        <v>287</v>
      </c>
      <c r="AB58" t="s">
        <v>4</v>
      </c>
      <c r="AC58" t="s">
        <v>288</v>
      </c>
      <c r="AD58" t="s">
        <v>385</v>
      </c>
      <c r="AE58" s="2">
        <v>41640</v>
      </c>
      <c r="AF58" t="s">
        <v>386</v>
      </c>
    </row>
    <row r="59" spans="1:35" x14ac:dyDescent="0.35">
      <c r="A59" s="4" t="s">
        <v>290</v>
      </c>
      <c r="B59" s="5">
        <v>53</v>
      </c>
      <c r="C59" s="5">
        <v>85</v>
      </c>
      <c r="D59" s="5">
        <v>6.1</v>
      </c>
      <c r="E59" s="5">
        <f t="shared" si="8"/>
        <v>7</v>
      </c>
      <c r="F59" s="5">
        <f t="shared" si="5"/>
        <v>78</v>
      </c>
      <c r="G59" s="5"/>
      <c r="H59" s="4" t="s">
        <v>291</v>
      </c>
      <c r="I59" s="4" t="s">
        <v>292</v>
      </c>
      <c r="J59" s="4" t="s">
        <v>4</v>
      </c>
      <c r="K59" s="4" t="s">
        <v>208</v>
      </c>
      <c r="L59" s="4" t="s">
        <v>293</v>
      </c>
      <c r="M59" s="6">
        <v>42005</v>
      </c>
      <c r="N59" s="4" t="s">
        <v>83</v>
      </c>
      <c r="O59" s="4"/>
      <c r="P59" s="4"/>
      <c r="Q59" s="4"/>
      <c r="R59" s="4"/>
      <c r="S59" s="4" t="s">
        <v>284</v>
      </c>
      <c r="T59" s="1">
        <v>54</v>
      </c>
      <c r="U59" s="1">
        <v>87</v>
      </c>
      <c r="V59" s="1">
        <v>15</v>
      </c>
      <c r="W59" s="1">
        <f>ROUND(V59*126/113,0)</f>
        <v>17</v>
      </c>
      <c r="X59" s="5">
        <f>SUM(U59-W59)</f>
        <v>70</v>
      </c>
      <c r="Y59" t="s">
        <v>285</v>
      </c>
      <c r="Z59" t="s">
        <v>286</v>
      </c>
      <c r="AA59" t="s">
        <v>287</v>
      </c>
      <c r="AB59" t="s">
        <v>4</v>
      </c>
      <c r="AC59" t="s">
        <v>288</v>
      </c>
      <c r="AD59" t="s">
        <v>289</v>
      </c>
      <c r="AE59" s="2">
        <v>37622</v>
      </c>
      <c r="AF59" t="s">
        <v>105</v>
      </c>
    </row>
    <row r="60" spans="1:35" x14ac:dyDescent="0.35">
      <c r="A60" s="4" t="s">
        <v>29</v>
      </c>
      <c r="B60" s="5">
        <v>108</v>
      </c>
      <c r="C60" s="5">
        <v>86</v>
      </c>
      <c r="D60" s="5">
        <v>7.5</v>
      </c>
      <c r="E60" s="5">
        <f t="shared" si="8"/>
        <v>8</v>
      </c>
      <c r="F60" s="5">
        <f t="shared" si="5"/>
        <v>78</v>
      </c>
      <c r="G60" s="5"/>
      <c r="H60" s="4" t="s">
        <v>30</v>
      </c>
      <c r="I60" s="4" t="s">
        <v>31</v>
      </c>
      <c r="J60" s="4" t="s">
        <v>4</v>
      </c>
      <c r="K60" s="4" t="s">
        <v>33</v>
      </c>
      <c r="L60" s="4" t="s">
        <v>34</v>
      </c>
      <c r="M60" s="6">
        <v>42005</v>
      </c>
      <c r="N60" s="4" t="s">
        <v>35</v>
      </c>
      <c r="O60" s="4"/>
      <c r="P60" s="4"/>
      <c r="Q60" s="4"/>
      <c r="R60" s="4"/>
      <c r="S60" s="4" t="s">
        <v>540</v>
      </c>
      <c r="T60" s="1">
        <v>101</v>
      </c>
      <c r="U60" s="1">
        <v>92</v>
      </c>
      <c r="V60" s="1">
        <v>19</v>
      </c>
      <c r="W60" s="1">
        <f>ROUND(V60*126/113,0)</f>
        <v>21</v>
      </c>
      <c r="X60" s="5">
        <f>SUM(U60-W60)</f>
        <v>71</v>
      </c>
      <c r="Y60" t="s">
        <v>64</v>
      </c>
      <c r="Z60" t="s">
        <v>65</v>
      </c>
      <c r="AA60" t="s">
        <v>240</v>
      </c>
      <c r="AB60" t="s">
        <v>4</v>
      </c>
      <c r="AC60" t="s">
        <v>67</v>
      </c>
      <c r="AD60" t="s">
        <v>68</v>
      </c>
      <c r="AE60" s="2">
        <v>40544</v>
      </c>
      <c r="AF60" t="s">
        <v>507</v>
      </c>
    </row>
    <row r="61" spans="1:35" x14ac:dyDescent="0.35">
      <c r="A61" s="4" t="s">
        <v>550</v>
      </c>
      <c r="C61" s="5">
        <v>90</v>
      </c>
      <c r="E61" s="1">
        <v>10</v>
      </c>
      <c r="F61" s="5">
        <f t="shared" si="5"/>
        <v>80</v>
      </c>
      <c r="N61" s="4" t="s">
        <v>35</v>
      </c>
      <c r="O61" s="4"/>
      <c r="P61" s="4"/>
      <c r="Q61" s="4"/>
      <c r="R61" s="4"/>
      <c r="S61" s="4" t="s">
        <v>387</v>
      </c>
      <c r="T61" s="1">
        <v>31</v>
      </c>
      <c r="U61" s="1">
        <v>91</v>
      </c>
      <c r="V61" s="1">
        <v>17.100000000000001</v>
      </c>
      <c r="W61" s="1">
        <f>ROUND(V61*126/113,0)</f>
        <v>19</v>
      </c>
      <c r="X61" s="5">
        <f>SUM(U61-W61)</f>
        <v>72</v>
      </c>
      <c r="Y61" t="s">
        <v>388</v>
      </c>
      <c r="Z61" t="s">
        <v>389</v>
      </c>
      <c r="AA61" t="s">
        <v>287</v>
      </c>
      <c r="AB61" t="s">
        <v>4</v>
      </c>
      <c r="AC61" t="s">
        <v>288</v>
      </c>
      <c r="AD61" t="s">
        <v>390</v>
      </c>
      <c r="AE61" s="2">
        <v>40909</v>
      </c>
      <c r="AF61" t="s">
        <v>90</v>
      </c>
    </row>
    <row r="62" spans="1:35" x14ac:dyDescent="0.35">
      <c r="A62" s="4" t="s">
        <v>84</v>
      </c>
      <c r="B62" s="5">
        <v>97</v>
      </c>
      <c r="C62" s="5">
        <v>90</v>
      </c>
      <c r="D62" s="5">
        <v>7.8</v>
      </c>
      <c r="E62" s="5">
        <f>ROUND(D62*126/113,0)</f>
        <v>9</v>
      </c>
      <c r="F62" s="5">
        <f t="shared" si="5"/>
        <v>81</v>
      </c>
      <c r="G62" s="5"/>
      <c r="H62" s="4" t="s">
        <v>85</v>
      </c>
      <c r="I62" s="4" t="s">
        <v>86</v>
      </c>
      <c r="J62" s="4" t="s">
        <v>4</v>
      </c>
      <c r="K62" s="4" t="s">
        <v>87</v>
      </c>
      <c r="L62" s="4" t="s">
        <v>88</v>
      </c>
      <c r="M62" s="6">
        <v>42005</v>
      </c>
      <c r="N62" s="4" t="s">
        <v>89</v>
      </c>
      <c r="O62" s="4"/>
      <c r="Q62" s="4"/>
      <c r="R62" s="4"/>
      <c r="S62" s="4" t="s">
        <v>463</v>
      </c>
      <c r="T62" s="1">
        <v>14</v>
      </c>
      <c r="U62" s="1">
        <v>91</v>
      </c>
      <c r="V62" s="1">
        <v>16.100000000000001</v>
      </c>
      <c r="W62" s="1">
        <f>ROUND(V62*126/113,0)</f>
        <v>18</v>
      </c>
      <c r="X62" s="5">
        <f>SUM(U62-W62)</f>
        <v>73</v>
      </c>
      <c r="Y62" t="s">
        <v>464</v>
      </c>
      <c r="Z62" t="s">
        <v>465</v>
      </c>
      <c r="AA62" t="s">
        <v>466</v>
      </c>
      <c r="AB62" t="s">
        <v>4</v>
      </c>
      <c r="AC62" t="s">
        <v>467</v>
      </c>
      <c r="AD62" t="s">
        <v>468</v>
      </c>
      <c r="AE62" s="2">
        <v>39083</v>
      </c>
      <c r="AF62" t="s">
        <v>155</v>
      </c>
    </row>
    <row r="63" spans="1:35" x14ac:dyDescent="0.35">
      <c r="A63" s="4" t="s">
        <v>49</v>
      </c>
      <c r="B63" s="5">
        <v>104</v>
      </c>
      <c r="C63" s="5" t="s">
        <v>565</v>
      </c>
      <c r="D63" s="5">
        <v>7.8</v>
      </c>
      <c r="E63" s="5">
        <f>ROUND(D63*126/113,0)</f>
        <v>9</v>
      </c>
      <c r="F63" s="5" t="e">
        <f t="shared" si="5"/>
        <v>#VALUE!</v>
      </c>
      <c r="G63" s="5"/>
      <c r="H63" s="4" t="s">
        <v>50</v>
      </c>
      <c r="I63" s="4" t="s">
        <v>51</v>
      </c>
      <c r="J63" s="4" t="s">
        <v>4</v>
      </c>
      <c r="K63" s="4" t="s">
        <v>42</v>
      </c>
      <c r="L63" s="4" t="s">
        <v>52</v>
      </c>
      <c r="M63" s="6">
        <v>42005</v>
      </c>
      <c r="N63" s="4" t="s">
        <v>53</v>
      </c>
      <c r="O63" s="4"/>
      <c r="Q63" s="4"/>
      <c r="R63" s="4"/>
      <c r="S63" s="4" t="s">
        <v>371</v>
      </c>
      <c r="T63" s="1">
        <v>35</v>
      </c>
      <c r="U63" s="1">
        <v>91</v>
      </c>
      <c r="V63" s="1">
        <v>15.1</v>
      </c>
      <c r="W63" s="1">
        <f>ROUND(V63*126/113,0)</f>
        <v>17</v>
      </c>
      <c r="X63" s="5">
        <f>SUM(U63-W63)</f>
        <v>74</v>
      </c>
      <c r="Y63" t="s">
        <v>372</v>
      </c>
      <c r="Z63" t="s">
        <v>373</v>
      </c>
      <c r="AA63" t="s">
        <v>172</v>
      </c>
      <c r="AB63" t="s">
        <v>4</v>
      </c>
      <c r="AC63" t="s">
        <v>332</v>
      </c>
      <c r="AD63" t="s">
        <v>374</v>
      </c>
      <c r="AE63" s="2">
        <v>42005</v>
      </c>
      <c r="AF63" t="s">
        <v>13</v>
      </c>
    </row>
    <row r="64" spans="1:35" x14ac:dyDescent="0.35">
      <c r="A64" s="10" t="s">
        <v>529</v>
      </c>
      <c r="B64" s="11" t="s">
        <v>529</v>
      </c>
      <c r="C64" s="11"/>
      <c r="D64" s="11" t="s">
        <v>529</v>
      </c>
      <c r="E64" s="11" t="s">
        <v>529</v>
      </c>
      <c r="F64" s="5" t="s">
        <v>529</v>
      </c>
      <c r="G64" s="11"/>
      <c r="H64" s="10" t="s">
        <v>316</v>
      </c>
      <c r="I64" s="10" t="s">
        <v>317</v>
      </c>
      <c r="J64" s="10" t="s">
        <v>4</v>
      </c>
      <c r="K64" s="10" t="s">
        <v>319</v>
      </c>
      <c r="L64" s="10" t="s">
        <v>320</v>
      </c>
      <c r="M64" s="12">
        <v>42005</v>
      </c>
      <c r="N64" s="10" t="s">
        <v>529</v>
      </c>
      <c r="Q64" s="4"/>
      <c r="R64" s="4"/>
      <c r="S64" s="4" t="s">
        <v>258</v>
      </c>
      <c r="T64" s="1">
        <v>59</v>
      </c>
      <c r="U64" s="1">
        <v>94</v>
      </c>
      <c r="V64" s="1">
        <v>16.899999999999999</v>
      </c>
      <c r="W64" s="1">
        <f>ROUND(V64*126/113,0)</f>
        <v>19</v>
      </c>
      <c r="X64" s="5">
        <f>SUM(U64-W64)</f>
        <v>75</v>
      </c>
      <c r="Y64" t="s">
        <v>259</v>
      </c>
      <c r="Z64" t="s">
        <v>260</v>
      </c>
      <c r="AA64" t="s">
        <v>32</v>
      </c>
      <c r="AB64" t="s">
        <v>4</v>
      </c>
      <c r="AC64" t="s">
        <v>33</v>
      </c>
      <c r="AD64" t="s">
        <v>261</v>
      </c>
      <c r="AE64" s="2">
        <v>40179</v>
      </c>
      <c r="AF64" t="s">
        <v>220</v>
      </c>
    </row>
    <row r="65" spans="1:32" x14ac:dyDescent="0.35">
      <c r="N65" s="14" t="s">
        <v>567</v>
      </c>
      <c r="Q65" s="4"/>
      <c r="R65" s="4"/>
      <c r="S65" s="4" t="s">
        <v>473</v>
      </c>
      <c r="T65" s="1">
        <v>12</v>
      </c>
      <c r="U65" s="1">
        <v>96</v>
      </c>
      <c r="V65" s="1">
        <v>17.399999999999999</v>
      </c>
      <c r="W65" s="1">
        <f>ROUND(V65*126/113,0)</f>
        <v>19</v>
      </c>
      <c r="X65" s="5">
        <f>SUM(U65-W65)</f>
        <v>77</v>
      </c>
      <c r="Y65" t="s">
        <v>474</v>
      </c>
      <c r="Z65" t="s">
        <v>475</v>
      </c>
      <c r="AA65" t="s">
        <v>57</v>
      </c>
      <c r="AB65" t="s">
        <v>4</v>
      </c>
      <c r="AC65" t="s">
        <v>58</v>
      </c>
      <c r="AD65" t="s">
        <v>476</v>
      </c>
      <c r="AE65" s="2">
        <v>42005</v>
      </c>
      <c r="AF65" t="s">
        <v>477</v>
      </c>
    </row>
    <row r="66" spans="1:32" x14ac:dyDescent="0.35">
      <c r="N66" s="14" t="s">
        <v>568</v>
      </c>
      <c r="Q66" s="4"/>
      <c r="R66" s="4"/>
      <c r="S66" s="4" t="s">
        <v>179</v>
      </c>
      <c r="T66" s="1">
        <v>76</v>
      </c>
      <c r="U66" s="1">
        <v>108</v>
      </c>
      <c r="V66" s="1">
        <v>27.4</v>
      </c>
      <c r="W66" s="1">
        <f>ROUND(V66*126/113,0)</f>
        <v>31</v>
      </c>
      <c r="X66" s="5">
        <f>SUM(U66-W66)</f>
        <v>77</v>
      </c>
      <c r="Y66" t="s">
        <v>180</v>
      </c>
      <c r="Z66" t="s">
        <v>181</v>
      </c>
      <c r="AA66" t="s">
        <v>32</v>
      </c>
      <c r="AB66" t="s">
        <v>4</v>
      </c>
      <c r="AC66" t="s">
        <v>33</v>
      </c>
      <c r="AD66" t="s">
        <v>182</v>
      </c>
      <c r="AE66" s="2">
        <v>40909</v>
      </c>
      <c r="AF66" t="s">
        <v>13</v>
      </c>
    </row>
    <row r="67" spans="1:32" x14ac:dyDescent="0.35">
      <c r="N67" s="14" t="s">
        <v>569</v>
      </c>
      <c r="Q67" s="4"/>
      <c r="R67" s="4"/>
      <c r="S67" s="4" t="s">
        <v>417</v>
      </c>
      <c r="T67" s="1">
        <v>24</v>
      </c>
      <c r="U67" s="1">
        <v>99</v>
      </c>
      <c r="V67" s="1">
        <v>18.5</v>
      </c>
      <c r="W67" s="1">
        <f>ROUND(V67*126/113,0)</f>
        <v>21</v>
      </c>
      <c r="X67" s="5">
        <f>SUM(U67-W67)</f>
        <v>78</v>
      </c>
      <c r="Y67" t="s">
        <v>418</v>
      </c>
      <c r="Z67" t="s">
        <v>419</v>
      </c>
      <c r="AA67" t="s">
        <v>420</v>
      </c>
      <c r="AB67" t="s">
        <v>4</v>
      </c>
      <c r="AC67" t="s">
        <v>421</v>
      </c>
      <c r="AD67" t="s">
        <v>422</v>
      </c>
      <c r="AE67" s="2">
        <v>42005</v>
      </c>
      <c r="AF67" t="s">
        <v>423</v>
      </c>
    </row>
    <row r="68" spans="1:32" x14ac:dyDescent="0.35">
      <c r="A68" s="4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6"/>
      <c r="N68" s="14" t="s">
        <v>570</v>
      </c>
      <c r="O68" s="4"/>
      <c r="P68" s="4"/>
      <c r="Q68" s="4"/>
      <c r="R68" s="4"/>
      <c r="S68" s="4" t="s">
        <v>8</v>
      </c>
      <c r="T68" s="1">
        <v>111</v>
      </c>
      <c r="U68" s="1">
        <v>96</v>
      </c>
      <c r="V68" s="1">
        <v>15.4</v>
      </c>
      <c r="W68" s="1">
        <f>ROUND(V68*126/113,0)</f>
        <v>17</v>
      </c>
      <c r="X68" s="5">
        <f>SUM(U68-W68)</f>
        <v>79</v>
      </c>
      <c r="Y68" t="s">
        <v>9</v>
      </c>
      <c r="Z68" t="s">
        <v>10</v>
      </c>
      <c r="AA68" t="s">
        <v>3</v>
      </c>
      <c r="AB68" t="s">
        <v>4</v>
      </c>
      <c r="AC68" t="s">
        <v>11</v>
      </c>
      <c r="AD68" t="s">
        <v>12</v>
      </c>
      <c r="AE68" s="2">
        <v>42005</v>
      </c>
      <c r="AF68" t="s">
        <v>13</v>
      </c>
    </row>
    <row r="69" spans="1:32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4" t="s">
        <v>571</v>
      </c>
      <c r="O69" s="4"/>
      <c r="P69" s="4"/>
      <c r="Q69" s="4"/>
      <c r="R69" s="4"/>
      <c r="S69" s="4" t="s">
        <v>231</v>
      </c>
      <c r="T69" s="1">
        <v>65</v>
      </c>
      <c r="U69" s="1">
        <v>97</v>
      </c>
      <c r="V69" s="1">
        <v>16.3</v>
      </c>
      <c r="W69" s="1">
        <f>ROUND(V69*126/113,0)</f>
        <v>18</v>
      </c>
      <c r="X69" s="5">
        <f>SUM(U69-W69)</f>
        <v>79</v>
      </c>
      <c r="Y69" t="s">
        <v>232</v>
      </c>
      <c r="Z69" t="s">
        <v>233</v>
      </c>
      <c r="AA69" t="s">
        <v>3</v>
      </c>
      <c r="AB69" t="s">
        <v>4</v>
      </c>
      <c r="AC69" t="s">
        <v>213</v>
      </c>
      <c r="AD69" t="s">
        <v>234</v>
      </c>
      <c r="AE69" s="2">
        <v>41640</v>
      </c>
      <c r="AF69" t="s">
        <v>235</v>
      </c>
    </row>
    <row r="70" spans="1:32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4" t="s">
        <v>572</v>
      </c>
      <c r="O70" s="4"/>
      <c r="P70" s="4"/>
      <c r="Q70" s="4"/>
      <c r="R70" s="4"/>
      <c r="S70" s="4" t="s">
        <v>358</v>
      </c>
      <c r="T70" s="1">
        <v>38</v>
      </c>
      <c r="U70" s="1">
        <v>106</v>
      </c>
      <c r="V70" s="1">
        <v>20.6</v>
      </c>
      <c r="W70" s="1">
        <f>ROUND(V70*126/113,0)</f>
        <v>23</v>
      </c>
      <c r="X70" s="5">
        <f>SUM(U70-W70)</f>
        <v>83</v>
      </c>
      <c r="Y70" t="s">
        <v>359</v>
      </c>
      <c r="Z70" t="s">
        <v>360</v>
      </c>
      <c r="AA70" t="s">
        <v>240</v>
      </c>
      <c r="AB70" t="s">
        <v>4</v>
      </c>
      <c r="AC70" t="s">
        <v>241</v>
      </c>
      <c r="AD70" t="s">
        <v>361</v>
      </c>
      <c r="AE70" s="2">
        <v>40179</v>
      </c>
      <c r="AF70" t="s">
        <v>21</v>
      </c>
    </row>
    <row r="71" spans="1:32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4" t="s">
        <v>573</v>
      </c>
      <c r="O71" s="4"/>
      <c r="P71" s="4"/>
      <c r="Q71" s="4"/>
      <c r="R71" s="4"/>
      <c r="S71" s="4" t="s">
        <v>244</v>
      </c>
      <c r="T71" s="1">
        <v>62</v>
      </c>
      <c r="U71" s="1" t="s">
        <v>557</v>
      </c>
      <c r="V71" s="1">
        <v>15.5</v>
      </c>
      <c r="W71" s="1">
        <f>ROUND(V71*126/113,0)</f>
        <v>17</v>
      </c>
      <c r="X71" s="5" t="s">
        <v>529</v>
      </c>
      <c r="Y71" t="s">
        <v>245</v>
      </c>
      <c r="Z71" t="s">
        <v>246</v>
      </c>
      <c r="AA71" t="s">
        <v>102</v>
      </c>
      <c r="AB71" t="s">
        <v>4</v>
      </c>
      <c r="AC71" t="s">
        <v>192</v>
      </c>
      <c r="AD71" t="s">
        <v>247</v>
      </c>
      <c r="AE71" s="2">
        <v>38353</v>
      </c>
      <c r="AF71" t="s">
        <v>188</v>
      </c>
    </row>
    <row r="72" spans="1:32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4" t="s">
        <v>574</v>
      </c>
      <c r="O72" s="4"/>
      <c r="P72" s="4"/>
      <c r="Q72" s="4"/>
      <c r="R72" s="4"/>
      <c r="S72" s="4" t="s">
        <v>491</v>
      </c>
      <c r="T72" s="1">
        <v>8</v>
      </c>
      <c r="U72" s="1" t="s">
        <v>557</v>
      </c>
      <c r="V72" s="1">
        <v>16.399999999999999</v>
      </c>
      <c r="W72" s="1">
        <f>ROUND(V72*126/113,0)</f>
        <v>18</v>
      </c>
      <c r="X72" s="5" t="s">
        <v>529</v>
      </c>
      <c r="Y72" t="s">
        <v>492</v>
      </c>
      <c r="Z72" t="s">
        <v>493</v>
      </c>
      <c r="AA72" t="s">
        <v>494</v>
      </c>
      <c r="AB72" t="s">
        <v>4</v>
      </c>
      <c r="AC72" t="s">
        <v>495</v>
      </c>
      <c r="AD72" t="s">
        <v>496</v>
      </c>
      <c r="AE72" s="2">
        <v>39448</v>
      </c>
      <c r="AF72" t="s">
        <v>497</v>
      </c>
    </row>
    <row r="73" spans="1:32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32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32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32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32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32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32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32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35">
      <c r="S115" s="4"/>
    </row>
    <row r="116" spans="1:19" x14ac:dyDescent="0.35">
      <c r="S116" s="4"/>
    </row>
    <row r="117" spans="1:19" x14ac:dyDescent="0.35">
      <c r="S117" s="4"/>
    </row>
    <row r="118" spans="1:19" x14ac:dyDescent="0.35">
      <c r="S118" s="4"/>
    </row>
    <row r="119" spans="1:19" x14ac:dyDescent="0.35">
      <c r="S119" s="4"/>
    </row>
    <row r="120" spans="1:19" x14ac:dyDescent="0.35">
      <c r="S120" s="4"/>
    </row>
    <row r="122" spans="1:19" ht="23" customHeight="1" x14ac:dyDescent="0.35"/>
  </sheetData>
  <sortState ref="A9:N40">
    <sortCondition ref="F9:F40"/>
  </sortState>
  <hyperlinks>
    <hyperlink ref="H22" r:id="rId1"/>
    <hyperlink ref="H54" r:id="rId2"/>
  </hyperlinks>
  <pageMargins left="0.7" right="0.7" top="0.25" bottom="0.25" header="0.3" footer="0.3"/>
  <pageSetup scale="50" orientation="landscape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2015-05-05T00:28:52Z</cp:lastPrinted>
  <dcterms:created xsi:type="dcterms:W3CDTF">2015-04-23T20:50:44Z</dcterms:created>
  <dcterms:modified xsi:type="dcterms:W3CDTF">2015-05-06T01:21:20Z</dcterms:modified>
</cp:coreProperties>
</file>